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1840" windowHeight="13740" activeTab="2"/>
  </bookViews>
  <sheets>
    <sheet name="ORÇAMENTO ATUAL" sheetId="9" r:id="rId1"/>
    <sheet name="Memorial de Cálculo" sheetId="5" r:id="rId2"/>
    <sheet name="Cronograma" sheetId="4" r:id="rId3"/>
    <sheet name="ORÇAMENTO ATUAL (2)" sheetId="11" r:id="rId4"/>
  </sheets>
  <definedNames>
    <definedName name="_Fill" localSheetId="2" hidden="1">#REF!</definedName>
    <definedName name="_Fill" localSheetId="1">!#REF!</definedName>
    <definedName name="_Fill" localSheetId="0">!#REF!</definedName>
    <definedName name="_Fill" localSheetId="3">!#REF!</definedName>
    <definedName name="_Fill">!#REF!</definedName>
    <definedName name="_xlnm._FilterDatabase" localSheetId="1" hidden="1">'Memorial de Cálculo'!$A$11:$F$357</definedName>
    <definedName name="_xlnm._FilterDatabase" localSheetId="0" hidden="1">'ORÇAMENTO ATUAL'!$A$10:$F$64</definedName>
    <definedName name="_xlnm._FilterDatabase" localSheetId="3" hidden="1">'ORÇAMENTO ATUAL (2)'!$A$1:$H$1</definedName>
    <definedName name="_Key1" localSheetId="2" hidden="1">#REF!</definedName>
    <definedName name="_Key1" localSheetId="1">!#REF!</definedName>
    <definedName name="_Key1" localSheetId="0">!#REF!</definedName>
    <definedName name="_Key1" localSheetId="3">!#REF!</definedName>
    <definedName name="_Key1">!#REF!</definedName>
    <definedName name="_Key2" localSheetId="2" hidden="1">#REF!</definedName>
    <definedName name="_Key2" localSheetId="1">!#REF!</definedName>
    <definedName name="_Key2" localSheetId="0">!#REF!</definedName>
    <definedName name="_Key2" localSheetId="3">!#REF!</definedName>
    <definedName name="_Key2">!#REF!</definedName>
    <definedName name="_Order1">255</definedName>
    <definedName name="_Order2">255</definedName>
    <definedName name="_Sort" localSheetId="2" hidden="1">#REF!</definedName>
    <definedName name="_Sort" localSheetId="1">!#REF!</definedName>
    <definedName name="_Sort" localSheetId="0">!#REF!</definedName>
    <definedName name="_Sort" localSheetId="3">!#REF!</definedName>
    <definedName name="_Sort">!#REF!</definedName>
    <definedName name="ACRE" localSheetId="2" hidden="1">#REF!</definedName>
    <definedName name="ACRE" localSheetId="1">!#REF!</definedName>
    <definedName name="ACRE" localSheetId="0">!#REF!</definedName>
    <definedName name="ACRE" localSheetId="3">!#REF!</definedName>
    <definedName name="ACRE">!#REF!</definedName>
    <definedName name="ademir" localSheetId="2" hidden="1">{#N/A,#N/A,FALSE,"Cronograma";#N/A,#N/A,FALSE,"Cronogr. 2"}</definedName>
    <definedName name="ademir">"{#N/A;#N/A;FALSE;""Cronograma""|#N/A;#N/A;FALSE;""Cronogr. 2""}"</definedName>
    <definedName name="_xlnm.Print_Area" localSheetId="2">Cronograma!$A$1:$Y$50</definedName>
    <definedName name="_xlnm.Print_Area" localSheetId="1">'Memorial de Cálculo'!$A$1:$F$100</definedName>
    <definedName name="_xlnm.Print_Area" localSheetId="0">'ORÇAMENTO ATUAL'!$A$1:$H$77</definedName>
    <definedName name="_xlnm.Print_Area" localSheetId="3">'ORÇAMENTO ATUAL (2)'!$A$1:$J$33</definedName>
    <definedName name="bosta" localSheetId="2" hidden="1">{#N/A,#N/A,FALSE,"Cronograma";#N/A,#N/A,FALSE,"Cronogr. 2"}</definedName>
    <definedName name="bosta">"{#N/A;#N/A;FALSE;""Cronograma""|#N/A;#N/A;FALSE;""Cronogr. 2""}"</definedName>
    <definedName name="CA´L" localSheetId="2" hidden="1">{#N/A,#N/A,FALSE,"Cronograma";#N/A,#N/A,FALSE,"Cronogr. 2"}</definedName>
    <definedName name="CA´L">"{#N/A;#N/A;FALSE;""Cronograma""|#N/A;#N/A;FALSE;""Cronogr. 2""}"</definedName>
    <definedName name="concorrentes" localSheetId="2" hidden="1">{#N/A,#N/A,FALSE,"Cronograma";#N/A,#N/A,FALSE,"Cronogr. 2"}</definedName>
    <definedName name="concorrentes">"{#N/A;#N/A;FALSE;""Cronograma""|#N/A;#N/A;FALSE;""Cronogr. 2""}"</definedName>
    <definedName name="CPOS" localSheetId="1">#REF!</definedName>
    <definedName name="CPOS" localSheetId="0">#REF!</definedName>
    <definedName name="CPOS" localSheetId="3">#REF!</definedName>
    <definedName name="CPOS">#REF!</definedName>
    <definedName name="EDIF" localSheetId="1">#REF!</definedName>
    <definedName name="EDIF" localSheetId="0">#REF!</definedName>
    <definedName name="EDIF" localSheetId="3">#REF!</definedName>
    <definedName name="EDIF">#REF!</definedName>
    <definedName name="FDE" localSheetId="1">#REF!</definedName>
    <definedName name="FDE" localSheetId="0">#REF!</definedName>
    <definedName name="FDE" localSheetId="3">#REF!</definedName>
    <definedName name="FDE">#REF!</definedName>
    <definedName name="Popular" localSheetId="2" hidden="1">{#N/A,#N/A,FALSE,"Cronograma";#N/A,#N/A,FALSE,"Cronogr. 2"}</definedName>
    <definedName name="Popular">"{#N/A;#N/A;FALSE;""Cronograma""|#N/A;#N/A;FALSE;""Cronogr. 2""}"</definedName>
    <definedName name="rio" localSheetId="2" hidden="1">{#N/A,#N/A,FALSE,"Cronograma";#N/A,#N/A,FALSE,"Cronogr. 2"}</definedName>
    <definedName name="rio">"{#N/A;#N/A;FALSE;""Cronograma""|#N/A;#N/A;FALSE;""Cronogr. 2""}"</definedName>
    <definedName name="SINAPI_AC" localSheetId="2" hidden="1">#REF!</definedName>
    <definedName name="SINAPI_AC" localSheetId="1">!#REF!</definedName>
    <definedName name="SINAPI_AC" localSheetId="0">!#REF!</definedName>
    <definedName name="SINAPI_AC" localSheetId="3">!#REF!</definedName>
    <definedName name="SINAPI_AC">!#REF!</definedName>
    <definedName name="ss" localSheetId="2" hidden="1">{#N/A,#N/A,FALSE,"Cronograma";#N/A,#N/A,FALSE,"Cronogr. 2"}</definedName>
    <definedName name="ss">"{#N/A;#N/A;FALSE;""Cronograma""|#N/A;#N/A;FALSE;""Cronogr. 2""}"</definedName>
    <definedName name="_xlnm.Print_Titles" localSheetId="1">'Memorial de Cálculo'!$1:$10</definedName>
    <definedName name="_xlnm.Print_Titles" localSheetId="0">'ORÇAMENTO ATUAL'!$1:$9</definedName>
    <definedName name="_xlnm.Print_Titles" localSheetId="3">'ORÇAMENTO ATUAL (2)'!$1:$1</definedName>
    <definedName name="wrn.Cronograma." localSheetId="2" hidden="1">{#N/A,#N/A,FALSE,"Cronograma";#N/A,#N/A,FALSE,"Cronogr. 2"}</definedName>
    <definedName name="wrn.Cronograma.">"{#N/A;#N/A;FALSE;""Cronograma""|#N/A;#N/A;FALSE;""Cronogr. 2""}"</definedName>
    <definedName name="wrn.GERAL." localSheetId="2" hidden="1">{#N/A,#N/A,FALSE,"ET-CAPA";#N/A,#N/A,FALSE,"ET-PAG1";#N/A,#N/A,FALSE,"ET-PAG2";#N/A,#N/A,FALSE,"ET-PAG3";#N/A,#N/A,FALSE,"ET-PAG4";#N/A,#N/A,FALSE,"ET-PAG5"}</definedName>
    <definedName name="wrn.GERAL.">"{#N/A;#N/A;FALSE;""ET-CAPA""|#N/A;#N/A;FALSE;""ET-PAG1""|#N/A;#N/A;FALSE;""ET-PAG2""|#N/A;#N/A;FALSE;""ET-PAG3""|#N/A;#N/A;FALSE;""ET-PAG4""|#N/A;#N/A;FALSE;""ET-PAG5""}"</definedName>
    <definedName name="wrn.PENDENCIAS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>"{#N/A;#N/A;FALSE;""GERAL""|#N/A;#N/A;FALSE;""012-96""|#N/A;#N/A;FALSE;""018-96""|#N/A;#N/A;FALSE;""027-96""|#N/A;#N/A;FALSE;""059-96""|#N/A;#N/A;FALSE;""076-96""|#N/A;#N/A;FALSE;""019-97""|#N/A;#N/A;FALSE;""021-97""|#N/A;#N/A;FALSE;""022-97""|#N/A;#N/A;FALSE;""028-97""}"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1" l="1"/>
  <c r="I2" i="11"/>
  <c r="J2" i="11" s="1"/>
  <c r="J3" i="11" s="1"/>
  <c r="J4" i="11" s="1"/>
  <c r="J5" i="11" s="1"/>
  <c r="J6" i="11" s="1"/>
  <c r="J7" i="11" s="1"/>
  <c r="J8" i="11" s="1"/>
  <c r="J9" i="11" s="1"/>
  <c r="J10" i="11" s="1"/>
  <c r="J11" i="11" s="1"/>
  <c r="J12" i="11" s="1"/>
  <c r="J13" i="11" s="1"/>
  <c r="J14" i="11" s="1"/>
  <c r="J15" i="11" s="1"/>
  <c r="J16" i="11" s="1"/>
  <c r="J17" i="11" s="1"/>
  <c r="J18" i="11" s="1"/>
  <c r="I31" i="11"/>
  <c r="I5" i="11"/>
  <c r="I14" i="11"/>
  <c r="I11" i="11"/>
  <c r="I10" i="11"/>
  <c r="I12" i="11"/>
  <c r="I16" i="11"/>
  <c r="I20" i="11"/>
  <c r="I21" i="11"/>
  <c r="I18" i="11"/>
  <c r="I29" i="11"/>
  <c r="I28" i="11"/>
  <c r="I15" i="11"/>
  <c r="I22" i="11"/>
  <c r="I25" i="11"/>
  <c r="I26" i="11"/>
  <c r="I30" i="11"/>
  <c r="I3" i="11"/>
  <c r="I7" i="11"/>
  <c r="I6" i="11"/>
  <c r="I8" i="11"/>
  <c r="I32" i="11"/>
  <c r="I33" i="11"/>
  <c r="I9" i="11"/>
  <c r="I4" i="11"/>
  <c r="I13" i="11"/>
  <c r="I17" i="11"/>
  <c r="A11" i="9"/>
  <c r="B11" i="9"/>
  <c r="C11" i="9"/>
  <c r="D11" i="9"/>
  <c r="E11" i="9"/>
  <c r="F11" i="9"/>
  <c r="H11" i="9" s="1"/>
  <c r="H13" i="9" s="1"/>
  <c r="D14" i="9"/>
  <c r="A15" i="9"/>
  <c r="B15" i="9"/>
  <c r="C15" i="9"/>
  <c r="D15" i="9"/>
  <c r="E15" i="9"/>
  <c r="F15" i="9"/>
  <c r="H15" i="9" s="1"/>
  <c r="A16" i="9"/>
  <c r="B16" i="9"/>
  <c r="C16" i="9"/>
  <c r="D16" i="9"/>
  <c r="E16" i="9"/>
  <c r="F16" i="9"/>
  <c r="H16" i="9" s="1"/>
  <c r="A17" i="9"/>
  <c r="B17" i="9"/>
  <c r="C17" i="9"/>
  <c r="D17" i="9"/>
  <c r="E17" i="9"/>
  <c r="F17" i="9"/>
  <c r="H17" i="9" s="1"/>
  <c r="A18" i="9"/>
  <c r="B18" i="9"/>
  <c r="C18" i="9"/>
  <c r="D18" i="9"/>
  <c r="E18" i="9"/>
  <c r="F18" i="9"/>
  <c r="H18" i="9" s="1"/>
  <c r="A19" i="9"/>
  <c r="B19" i="9"/>
  <c r="C19" i="9"/>
  <c r="D19" i="9"/>
  <c r="E19" i="9"/>
  <c r="F19" i="9"/>
  <c r="H19" i="9" s="1"/>
  <c r="A20" i="9"/>
  <c r="B20" i="9"/>
  <c r="C20" i="9"/>
  <c r="D20" i="9"/>
  <c r="E20" i="9"/>
  <c r="F20" i="9"/>
  <c r="H20" i="9" s="1"/>
  <c r="A21" i="9"/>
  <c r="B21" i="9"/>
  <c r="C21" i="9"/>
  <c r="D21" i="9"/>
  <c r="E21" i="9"/>
  <c r="F21" i="9"/>
  <c r="H21" i="9" s="1"/>
  <c r="A22" i="9"/>
  <c r="B22" i="9"/>
  <c r="C22" i="9"/>
  <c r="D22" i="9"/>
  <c r="E22" i="9"/>
  <c r="F22" i="9"/>
  <c r="H22" i="9" s="1"/>
  <c r="A23" i="9"/>
  <c r="B23" i="9"/>
  <c r="C23" i="9"/>
  <c r="D23" i="9"/>
  <c r="E23" i="9"/>
  <c r="F23" i="9"/>
  <c r="H23" i="9" s="1"/>
  <c r="A24" i="9"/>
  <c r="D24" i="9"/>
  <c r="E24" i="9"/>
  <c r="F24" i="9"/>
  <c r="H24" i="9" s="1"/>
  <c r="A25" i="9"/>
  <c r="B25" i="9"/>
  <c r="C25" i="9"/>
  <c r="D25" i="9"/>
  <c r="E25" i="9"/>
  <c r="F25" i="9"/>
  <c r="H25" i="9" s="1"/>
  <c r="A26" i="9"/>
  <c r="B26" i="9"/>
  <c r="C26" i="9"/>
  <c r="D26" i="9"/>
  <c r="E26" i="9"/>
  <c r="F26" i="9"/>
  <c r="H26" i="9" s="1"/>
  <c r="A27" i="9"/>
  <c r="B27" i="9"/>
  <c r="C27" i="9"/>
  <c r="D27" i="9"/>
  <c r="E27" i="9"/>
  <c r="F27" i="9"/>
  <c r="H27" i="9" s="1"/>
  <c r="A28" i="9"/>
  <c r="B28" i="9"/>
  <c r="C28" i="9"/>
  <c r="D28" i="9"/>
  <c r="E28" i="9"/>
  <c r="F28" i="9"/>
  <c r="H28" i="9" s="1"/>
  <c r="D31" i="9"/>
  <c r="A33" i="9"/>
  <c r="C33" i="9"/>
  <c r="D33" i="9"/>
  <c r="E33" i="9"/>
  <c r="F33" i="9"/>
  <c r="H33" i="9" s="1"/>
  <c r="A34" i="9"/>
  <c r="B34" i="9"/>
  <c r="C34" i="9"/>
  <c r="D34" i="9"/>
  <c r="E34" i="9"/>
  <c r="F34" i="9"/>
  <c r="H34" i="9" s="1"/>
  <c r="A35" i="9"/>
  <c r="B35" i="9"/>
  <c r="C35" i="9"/>
  <c r="D35" i="9"/>
  <c r="E35" i="9"/>
  <c r="F35" i="9"/>
  <c r="H35" i="9" s="1"/>
  <c r="A36" i="9"/>
  <c r="B36" i="9"/>
  <c r="C36" i="9"/>
  <c r="D36" i="9"/>
  <c r="E36" i="9"/>
  <c r="F36" i="9"/>
  <c r="H36" i="9" s="1"/>
  <c r="D39" i="9"/>
  <c r="A41" i="9"/>
  <c r="B41" i="9"/>
  <c r="C41" i="9"/>
  <c r="D41" i="9"/>
  <c r="E41" i="9"/>
  <c r="F41" i="9"/>
  <c r="G41" i="9"/>
  <c r="A42" i="9"/>
  <c r="B42" i="9"/>
  <c r="C42" i="9"/>
  <c r="D42" i="9"/>
  <c r="E42" i="9"/>
  <c r="F42" i="9"/>
  <c r="G42" i="9"/>
  <c r="A43" i="9"/>
  <c r="B43" i="9"/>
  <c r="C43" i="9"/>
  <c r="D43" i="9"/>
  <c r="E43" i="9"/>
  <c r="F43" i="9"/>
  <c r="H43" i="9" s="1"/>
  <c r="A44" i="9"/>
  <c r="B44" i="9"/>
  <c r="C44" i="9"/>
  <c r="D44" i="9"/>
  <c r="E44" i="9"/>
  <c r="F44" i="9"/>
  <c r="H44" i="9" s="1"/>
  <c r="A45" i="9"/>
  <c r="B45" i="9"/>
  <c r="C45" i="9"/>
  <c r="D45" i="9"/>
  <c r="E45" i="9"/>
  <c r="F45" i="9"/>
  <c r="H45" i="9" s="1"/>
  <c r="A46" i="9"/>
  <c r="B46" i="9"/>
  <c r="C46" i="9"/>
  <c r="D46" i="9"/>
  <c r="E46" i="9"/>
  <c r="F46" i="9"/>
  <c r="H46" i="9" s="1"/>
  <c r="A47" i="9"/>
  <c r="B47" i="9"/>
  <c r="C47" i="9"/>
  <c r="D47" i="9"/>
  <c r="E47" i="9"/>
  <c r="F47" i="9"/>
  <c r="H47" i="9" s="1"/>
  <c r="A48" i="9"/>
  <c r="B48" i="9"/>
  <c r="C48" i="9"/>
  <c r="D48" i="9"/>
  <c r="F48" i="9"/>
  <c r="G48" i="9"/>
  <c r="D51" i="9"/>
  <c r="A53" i="9"/>
  <c r="B53" i="9"/>
  <c r="C53" i="9"/>
  <c r="D53" i="9"/>
  <c r="E53" i="9"/>
  <c r="F53" i="9"/>
  <c r="H53" i="9" s="1"/>
  <c r="A54" i="9"/>
  <c r="B54" i="9"/>
  <c r="C54" i="9"/>
  <c r="D54" i="9"/>
  <c r="E54" i="9"/>
  <c r="F54" i="9"/>
  <c r="H54" i="9" s="1"/>
  <c r="A55" i="9"/>
  <c r="B55" i="9"/>
  <c r="C55" i="9"/>
  <c r="D55" i="9"/>
  <c r="E55" i="9"/>
  <c r="F55" i="9"/>
  <c r="H55" i="9" s="1"/>
  <c r="A56" i="9"/>
  <c r="B56" i="9"/>
  <c r="C56" i="9"/>
  <c r="D56" i="9"/>
  <c r="E56" i="9"/>
  <c r="F56" i="9"/>
  <c r="H56" i="9" s="1"/>
  <c r="A57" i="9"/>
  <c r="B57" i="9"/>
  <c r="C57" i="9"/>
  <c r="D57" i="9"/>
  <c r="E57" i="9"/>
  <c r="F57" i="9"/>
  <c r="H57" i="9" s="1"/>
  <c r="D60" i="9"/>
  <c r="A62" i="9"/>
  <c r="C62" i="9"/>
  <c r="D62" i="9"/>
  <c r="E62" i="9"/>
  <c r="F62" i="9"/>
  <c r="H62" i="9" s="1"/>
  <c r="H64" i="9" s="1"/>
  <c r="I23" i="11" l="1"/>
  <c r="I19" i="11"/>
  <c r="J19" i="11" s="1"/>
  <c r="J20" i="11" s="1"/>
  <c r="J21" i="11" s="1"/>
  <c r="J22" i="11" s="1"/>
  <c r="J23" i="11" s="1"/>
  <c r="J24" i="11" s="1"/>
  <c r="J25" i="11" s="1"/>
  <c r="J26" i="11" s="1"/>
  <c r="J27" i="11" s="1"/>
  <c r="J28" i="11" s="1"/>
  <c r="J29" i="11" s="1"/>
  <c r="J30" i="11" s="1"/>
  <c r="J31" i="11" s="1"/>
  <c r="J32" i="11" s="1"/>
  <c r="J33" i="11" s="1"/>
  <c r="I24" i="11"/>
  <c r="H48" i="9"/>
  <c r="H41" i="9"/>
  <c r="H42" i="9"/>
  <c r="H59" i="9"/>
  <c r="H38" i="9"/>
  <c r="H30" i="9"/>
  <c r="H50" i="9" l="1"/>
  <c r="C12" i="4"/>
  <c r="H66" i="9" l="1"/>
  <c r="H68" i="9" s="1"/>
  <c r="H67" i="9" s="1"/>
  <c r="E35" i="4"/>
  <c r="C32" i="4"/>
  <c r="C28" i="4"/>
  <c r="C24" i="4"/>
  <c r="C20" i="4"/>
  <c r="H35" i="4" l="1"/>
  <c r="G35" i="4"/>
  <c r="I35" i="4"/>
  <c r="J35" i="4"/>
  <c r="E31" i="4"/>
  <c r="E23" i="4"/>
  <c r="G31" i="4" l="1"/>
  <c r="J31" i="4"/>
  <c r="H31" i="4"/>
  <c r="I31" i="4"/>
  <c r="E27" i="4"/>
  <c r="J27" i="4" s="1"/>
  <c r="I23" i="4"/>
  <c r="J23" i="4"/>
  <c r="G23" i="4"/>
  <c r="H23" i="4"/>
  <c r="C16" i="4"/>
  <c r="G27" i="4" l="1"/>
  <c r="I27" i="4"/>
  <c r="H27" i="4"/>
  <c r="E19" i="4" l="1"/>
  <c r="J19" i="4" s="1"/>
  <c r="G19" i="4" l="1"/>
  <c r="I19" i="4"/>
  <c r="H19" i="4"/>
  <c r="E15" i="4" l="1"/>
  <c r="E37" i="4" s="1"/>
  <c r="E38" i="4" s="1"/>
  <c r="F37" i="4" s="1"/>
  <c r="F31" i="4" l="1"/>
  <c r="F35" i="4"/>
  <c r="F23" i="4"/>
  <c r="F27" i="4"/>
  <c r="J15" i="4"/>
  <c r="J37" i="4" s="1"/>
  <c r="J38" i="4" s="1"/>
  <c r="I15" i="4" l="1"/>
  <c r="I37" i="4" s="1"/>
  <c r="I38" i="4" s="1"/>
  <c r="H15" i="4"/>
  <c r="H37" i="4" s="1"/>
  <c r="H38" i="4" s="1"/>
  <c r="G15" i="4" l="1"/>
  <c r="G37" i="4" s="1"/>
  <c r="G38" i="4" s="1"/>
  <c r="G39" i="4" s="1"/>
  <c r="H39" i="4" s="1"/>
  <c r="I39" i="4" s="1"/>
  <c r="J39" i="4" s="1"/>
  <c r="F15" i="4" l="1"/>
  <c r="F19" i="4"/>
  <c r="F38" i="4" l="1"/>
</calcChain>
</file>

<file path=xl/sharedStrings.xml><?xml version="1.0" encoding="utf-8"?>
<sst xmlns="http://schemas.openxmlformats.org/spreadsheetml/2006/main" count="438" uniqueCount="182">
  <si>
    <t>ITEM</t>
  </si>
  <si>
    <t>DESCRIÇÃO DOS SERVIÇOS</t>
  </si>
  <si>
    <t>VALOR (R$)</t>
  </si>
  <si>
    <t>SERVIÇOS PRELIMINARES</t>
  </si>
  <si>
    <t>1.1</t>
  </si>
  <si>
    <t>SINAPI</t>
  </si>
  <si>
    <t xml:space="preserve"> m²</t>
  </si>
  <si>
    <t>2.1</t>
  </si>
  <si>
    <t>2.2</t>
  </si>
  <si>
    <t>2.3</t>
  </si>
  <si>
    <t>% ITEM</t>
  </si>
  <si>
    <t>Placa da obra em chapa de aço galvanizado</t>
  </si>
  <si>
    <t>CUSTO (R$)</t>
  </si>
  <si>
    <t>Sub Total</t>
  </si>
  <si>
    <t>BDI</t>
  </si>
  <si>
    <t>2.4</t>
  </si>
  <si>
    <t>2.5</t>
  </si>
  <si>
    <t>2.6</t>
  </si>
  <si>
    <t>2.7</t>
  </si>
  <si>
    <t>2.8</t>
  </si>
  <si>
    <t>2.9</t>
  </si>
  <si>
    <t>2.0</t>
  </si>
  <si>
    <t>1.0</t>
  </si>
  <si>
    <t>SIURB EDIF</t>
  </si>
  <si>
    <t>Valores totais C/BDI</t>
  </si>
  <si>
    <t>Valores totais S/BDI</t>
  </si>
  <si>
    <t>Quantidade 1 unidade</t>
  </si>
  <si>
    <t>BDI 25,00%</t>
  </si>
  <si>
    <t>2.10</t>
  </si>
  <si>
    <t>SINAPI-I</t>
  </si>
  <si>
    <t>2.11</t>
  </si>
  <si>
    <t>2.12</t>
  </si>
  <si>
    <t>2.13</t>
  </si>
  <si>
    <t>2.14</t>
  </si>
  <si>
    <t>UNID</t>
  </si>
  <si>
    <t>DISJUNTOR TRIPOLAR TIPO DIN, CORRENTE NOMINAL DE 16A - FORNECIMENTO E INSTALAÇÃO. AF_10/2020</t>
  </si>
  <si>
    <t>Quantidade 2 unidade</t>
  </si>
  <si>
    <t>93667</t>
  </si>
  <si>
    <t>DISJUNTOR TRIPOLAR TIPO DIN, CORRENTE NOMINAL DE 10A - FORNECIMENTO E INSTALAÇÃO. AF_10/2020</t>
  </si>
  <si>
    <t>93660</t>
  </si>
  <si>
    <t>DISJUNTOR BIPOLAR TIPO DIN, CORRENTE NOMINAL DE 10A - FORNECIMENTO E INSTALAÇÃO. AF_10/2020</t>
  </si>
  <si>
    <t>CHAVE SECCIONADORA TRIPOLAR, ABERTURA SOB CARGA - SECA 250A/600V</t>
  </si>
  <si>
    <t>TUBO PPR, CLASSE PN 25, DN 50 MM, PARA AGUA QUENTE E FRIA PREDIAL</t>
  </si>
  <si>
    <t>M</t>
  </si>
  <si>
    <t>Quantidade 5 unidade</t>
  </si>
  <si>
    <t>CURVA PVC 90 GRAUS, ROSCAVEL, 1", COR BRANCA, AGUA FRIA PREDIAL</t>
  </si>
  <si>
    <t>42.04.020</t>
  </si>
  <si>
    <t xml:space="preserve">CDHU </t>
  </si>
  <si>
    <t>Quantidade 10 unidade</t>
  </si>
  <si>
    <t>39.21.050</t>
  </si>
  <si>
    <t>Cabo de cobre flexível de 10 mm², isolamento 0,6/1kV - isolação HEPR 90°C</t>
  </si>
  <si>
    <t>39.21.040</t>
  </si>
  <si>
    <t>Cabo de cobre flexível de 6 mm², isolamento 0,6/1kV - isolação HEPR 90°C</t>
  </si>
  <si>
    <t>39.21.030</t>
  </si>
  <si>
    <t>Cabo de cobre flexível de 4 mm², isolamento 0,6/1kV - isolação HEPR 90°C</t>
  </si>
  <si>
    <t>14.01.050</t>
  </si>
  <si>
    <t>Alvenaria de embasamento em bloco de concreto de 14 x 19 x 39 cm - classe A</t>
  </si>
  <si>
    <t>M2</t>
  </si>
  <si>
    <t>Base para bomba 0,28 m alt x 0,40m compr x 0,30m larg=0,39m²</t>
  </si>
  <si>
    <t>QUADRO DE MEDIÇÃO GERAL DE ENERGIA COM 8 MEDIDORES - FORNECIMENTO E INSTALAÇÃO. AF_10/2020</t>
  </si>
  <si>
    <t>DISJUNTOR TRIPOLAR TIPO NEMA, CORRENTE NOMINAL DE 60 ATÉ 100A - FORNECIMENTO E INSTALAÇÃO. AF_10/2020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</si>
  <si>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</si>
  <si>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</si>
  <si>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</si>
  <si>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</si>
  <si>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Quantidade 1 unidade soma dos 2 trocadores e bomba circulação</t>
  </si>
  <si>
    <t>PARA QUADRO PRINCIPAL - EXISTENTE</t>
  </si>
  <si>
    <t>06.02.063</t>
  </si>
  <si>
    <t>FDE</t>
  </si>
  <si>
    <t>PORTÃO EM GRADIL ELETROFUNDIDO</t>
  </si>
  <si>
    <t>m²</t>
  </si>
  <si>
    <t>Área total 0,80 x 1,85 =1,48m²</t>
  </si>
  <si>
    <t>16.01.028</t>
  </si>
  <si>
    <t>FD-23 FECHAMENTO DE DIVISA COM GRADIL ELETROFUNDIDO / BROCA (H=185CM)</t>
  </si>
  <si>
    <t>m</t>
  </si>
  <si>
    <t>06.01.020</t>
  </si>
  <si>
    <t>CDHU</t>
  </si>
  <si>
    <t>Escavação manual em solo de 1ª e 2ª categoria em campo aberto</t>
  </si>
  <si>
    <t>m³</t>
  </si>
  <si>
    <t>10.02.020</t>
  </si>
  <si>
    <t>Armadura em tela soldada de aço</t>
  </si>
  <si>
    <t xml:space="preserve">kg </t>
  </si>
  <si>
    <t>09.01.020</t>
  </si>
  <si>
    <t>Forma em madeira comum para fundação</t>
  </si>
  <si>
    <t>FECHAMENTO DO SISTEMA DE TROCA DE CALOR</t>
  </si>
  <si>
    <t>CONCRETO FCK = 25MPA, TRAÇO 1:2,2:2,5 (EM MASSA SECA DE CIMENTO/ AREIA MÉDIA/ SEIXO ROLADO) - PREPARO MECÂNICO COM BETONEIRA 400 L. AF_05/2021</t>
  </si>
  <si>
    <t>LASTRO DE CONCRETO MAGRO, APLICADO EM PISOS, LAJES SOBRE SOLO OU RADIERS, ESPESSURA DE 5 CM. AF_07/2016</t>
  </si>
  <si>
    <t>HIDRÁULICA</t>
  </si>
  <si>
    <t>REGISTRO DE ESFERA, PVC, SOLDÁVEL, COM VOLANTE, DN  60 MM - FORNECIMENTO E INSTALAÇÃO. AF_08/2021</t>
  </si>
  <si>
    <t>COTOVELO 90 GRAUS, PEAD PE 100, DE 63 MM, PARA ELETROFUSAO</t>
  </si>
  <si>
    <t>Quantidade 20 unidade</t>
  </si>
  <si>
    <t>COTAÇÃO</t>
  </si>
  <si>
    <t>3.0</t>
  </si>
  <si>
    <t>3.1</t>
  </si>
  <si>
    <t>3.2</t>
  </si>
  <si>
    <t>3.3</t>
  </si>
  <si>
    <t>3.4</t>
  </si>
  <si>
    <t>4.0</t>
  </si>
  <si>
    <t>4.1</t>
  </si>
  <si>
    <t>4.2</t>
  </si>
  <si>
    <t>4.3</t>
  </si>
  <si>
    <t>4.4</t>
  </si>
  <si>
    <t>4.5</t>
  </si>
  <si>
    <t>4.6</t>
  </si>
  <si>
    <t>4.7</t>
  </si>
  <si>
    <t>5.0</t>
  </si>
  <si>
    <t>5.1</t>
  </si>
  <si>
    <t>5.2</t>
  </si>
  <si>
    <t>5.3</t>
  </si>
  <si>
    <t>5.4</t>
  </si>
  <si>
    <t>5.5</t>
  </si>
  <si>
    <t>6.0</t>
  </si>
  <si>
    <t>6.1</t>
  </si>
  <si>
    <t>MATERIAL DE INFRAESTRUTURA CASA DE MAQUINAS</t>
  </si>
  <si>
    <t>DISJUNTOR TERMICO E MAGNETICO AJUSTAVEIS, TRIPOLAR DE 100 ATE 250A, CAPACIDADE DE INTERRUPCAO DE 35KA</t>
  </si>
  <si>
    <t>CAIXA DE PASSAGEM ELETRICA DE PAREDE, DE SOBREPOR, EM PVC, COM TAMPA APARAFUSADA, DIMENSOES 300 X 300 X *100* MM</t>
  </si>
  <si>
    <t xml:space="preserve">Extensão  8,60 m </t>
  </si>
  <si>
    <t>Área total 2,70 x 2,00=5,40 m² x 3,11 kg/m²=16,79kg</t>
  </si>
  <si>
    <t xml:space="preserve"> Base para trocadores de calor Área total 2,70 x 2,00=5,40m² </t>
  </si>
  <si>
    <t>Extensão 90,00 m do quadro principal para quadro secundário (casa de máquina)</t>
  </si>
  <si>
    <t>TÊ, PVC, SOLDÁVEL, DN 60 MM INSTALADO EM RESERVAÇÃO DE ÁGUA DE EDIFICAÇÃO QUE POSSUA RESERVATÓRIO DE FIBRA/FIBROCIMENTO   FORNECIMENTO E INSTALAÇÃO. AF_06/2016</t>
  </si>
  <si>
    <t>Quantidade 6 unidade</t>
  </si>
  <si>
    <t>4.8</t>
  </si>
  <si>
    <t>Extensão 20,00 M</t>
  </si>
  <si>
    <t>46.01.060</t>
  </si>
  <si>
    <t>Tubo de PVC rígido soldável marrom, DN= 60 mm, (2´), inclusive conexões</t>
  </si>
  <si>
    <t>VÁLVULA DE RETENÇÃO HORIZONTAL - 2"</t>
  </si>
  <si>
    <t>Extensão Base Para trocador de calor 9,4m x 10 cm= 0,94m²</t>
  </si>
  <si>
    <t>16.80.097</t>
  </si>
  <si>
    <t>CAÇAMBA DE 4M3 PARA RETIRADA DE ENTULHO</t>
  </si>
  <si>
    <t>Extensão 15,00 m</t>
  </si>
  <si>
    <t>Extensão 90,00 m para circuito trocadores</t>
  </si>
  <si>
    <t>Extensão 30,00 m para aterramento</t>
  </si>
  <si>
    <t>Extensão 30,00 m para bomba de circulação</t>
  </si>
  <si>
    <t>Extensão 30,00 m para Aterramento</t>
  </si>
  <si>
    <t>Quantidade 8 unidade</t>
  </si>
  <si>
    <t>Braçadeira de contraventagem para mastro de diâmetro 2´</t>
  </si>
  <si>
    <t>Total Geral</t>
  </si>
  <si>
    <t xml:space="preserve">Item </t>
  </si>
  <si>
    <t>Código</t>
  </si>
  <si>
    <t xml:space="preserve">Fonte </t>
  </si>
  <si>
    <t>QUANT</t>
  </si>
  <si>
    <t xml:space="preserve">Recurso: Próprio </t>
  </si>
  <si>
    <t xml:space="preserve">           ENGENHEIRO CIVIL </t>
  </si>
  <si>
    <t xml:space="preserve">              DIOGENS GODOI DA SILVA </t>
  </si>
  <si>
    <t xml:space="preserve">          CREA/SP 5069838630</t>
  </si>
  <si>
    <t xml:space="preserve">     Descrição dos Serviços </t>
  </si>
  <si>
    <t>Legenda:</t>
  </si>
  <si>
    <t>Planejado</t>
  </si>
  <si>
    <t>Realizado</t>
  </si>
  <si>
    <t>P</t>
  </si>
  <si>
    <t>R</t>
  </si>
  <si>
    <t>%</t>
  </si>
  <si>
    <t>-</t>
  </si>
  <si>
    <t>Valores acumulados C/BDI</t>
  </si>
  <si>
    <t>REPRESENTAÇÃO GRÁFICA</t>
  </si>
  <si>
    <t>MÊS 1</t>
  </si>
  <si>
    <t>MÊS 2</t>
  </si>
  <si>
    <t>MÊS 3</t>
  </si>
  <si>
    <t>MÊS 4</t>
  </si>
  <si>
    <t>CRONOGRAMA FÍSICO FINANCEIRO</t>
  </si>
  <si>
    <t xml:space="preserve">PLANILHA ORÇAMENTARIA </t>
  </si>
  <si>
    <t xml:space="preserve">  Descrição dos Serviços </t>
  </si>
  <si>
    <t>MEMÓRIA DE CÁLCULO</t>
  </si>
  <si>
    <t xml:space="preserve">                                                                                          </t>
  </si>
  <si>
    <t xml:space="preserve">                                                   </t>
  </si>
  <si>
    <r>
      <t>Placa municipal</t>
    </r>
    <r>
      <rPr>
        <sz val="11"/>
        <rFont val="Verdana"/>
        <family val="2"/>
      </rPr>
      <t xml:space="preserve"> (8,00 metros x 3,00 metros)
</t>
    </r>
    <r>
      <rPr>
        <b/>
        <sz val="11"/>
        <rFont val="Verdana"/>
        <family val="2"/>
      </rPr>
      <t>Total = 24,00 m²</t>
    </r>
  </si>
  <si>
    <r>
      <t xml:space="preserve">Base para trocadores de calor Área total 2,00x 3,00=6,00m² x 0,10 = </t>
    </r>
    <r>
      <rPr>
        <b/>
        <sz val="11"/>
        <rFont val="Verdana"/>
        <family val="2"/>
      </rPr>
      <t>0,60m³</t>
    </r>
  </si>
  <si>
    <r>
      <t xml:space="preserve"> Base para trocadores de calor Área total 2,70 X 2,00=5,40m² x H 0,10 = </t>
    </r>
    <r>
      <rPr>
        <b/>
        <sz val="11"/>
        <rFont val="Verdana"/>
        <family val="2"/>
      </rPr>
      <t>0,54m³</t>
    </r>
  </si>
  <si>
    <t xml:space="preserve"> </t>
  </si>
  <si>
    <t xml:space="preserve">                DATA: 21/06/2023</t>
  </si>
  <si>
    <t xml:space="preserve">  DATA: 21/06/2023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</si>
  <si>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DATA: 21/06/2023</t>
  </si>
  <si>
    <t xml:space="preserve">DIOGENS GODOI DA SILVA </t>
  </si>
  <si>
    <t>CREA/SP 5069838630</t>
  </si>
  <si>
    <t>ENGENHEIRO CIVIL</t>
  </si>
  <si>
    <t>ABC</t>
  </si>
  <si>
    <t>ABC % ACUMULADA</t>
  </si>
  <si>
    <t>Objeto/Obra: Instalação de sistema  de aquecimento auxiliar na piscina do CEEAC COHAB BMX</t>
  </si>
  <si>
    <t xml:space="preserve">INSTALAÇÃO TROCADOR DE CALOR </t>
  </si>
  <si>
    <t xml:space="preserve">                              Objeto/Obra: Instalação de sistema  de aquecimento auxiliar na piscina do CEEAC COHAB BMX</t>
  </si>
  <si>
    <t xml:space="preserve">                              Recurso: Próprio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</si>
</sst>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-&quot;R$&quot;* #,##0.00_-;\-&quot;R$&quot;* #,##0.00_-;_-&quot;R$&quot;* &quot;-&quot;??_-;_-@_-"/>
    <numFmt numFmtId="167" formatCode="#,##0.00&quot; &quot;;&quot;(&quot;#,##0.00&quot;)&quot;;&quot;-&quot;#&quot; &quot;;&quot; &quot;@&quot; &quot;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,##0.00&quot; &quot;;&quot; (&quot;#,##0.00&quot;)&quot;;&quot; -&quot;#&quot; &quot;;@&quot; &quot;"/>
    <numFmt numFmtId="174" formatCode="#,##0.00&quot; &quot;;&quot;-&quot;#,##0.00&quot; &quot;;&quot; -&quot;#&quot; &quot;;@&quot; &quot;"/>
    <numFmt numFmtId="175" formatCode="#.00"/>
    <numFmt numFmtId="176" formatCode="0.00_)"/>
    <numFmt numFmtId="177" formatCode="%#.00"/>
    <numFmt numFmtId="178" formatCode="#\,##0.00"/>
    <numFmt numFmtId="179" formatCode="[$R$-416]&quot; &quot;#,##0.00;[Red]&quot;-&quot;[$R$-416]&quot; &quot;#,##0.00"/>
    <numFmt numFmtId="180" formatCode="#,"/>
    <numFmt numFmtId="181" formatCode="_(* #,##0.00_);_(* \(#,##0.00\);_(* \-??_);_(@_)"/>
    <numFmt numFmtId="182" formatCode="00\-00\-00"/>
    <numFmt numFmtId="183" formatCode="&quot;R$&quot;\ #,##0.00"/>
    <numFmt numFmtId="184" formatCode="_-* #,##0.00_-;\-* #,##0.00_-;_-* &quot;-&quot;??_-;_-@"/>
    <numFmt numFmtId="185" formatCode="0.0000%"/>
  </numFmts>
  <fonts count="81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sz val="11"/>
      <color rgb="FFFFFFFF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sz val="10"/>
      <color rgb="FF000000"/>
      <name val="Arial1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rgb="FF000000"/>
      <name val="Calibri"/>
      <family val="2"/>
    </font>
    <font>
      <u/>
      <sz val="6"/>
      <color indexed="36"/>
      <name val="MS Sans Serif"/>
      <family val="2"/>
    </font>
    <font>
      <sz val="8"/>
      <name val="Arial"/>
      <family val="2"/>
    </font>
    <font>
      <b/>
      <i/>
      <sz val="16"/>
      <color rgb="FF000000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name val="Courier"/>
      <family val="3"/>
    </font>
    <font>
      <sz val="12"/>
      <name val="Times New Roman"/>
      <family val="1"/>
    </font>
    <font>
      <sz val="11"/>
      <color indexed="60"/>
      <name val="Calibri"/>
      <family val="2"/>
    </font>
    <font>
      <b/>
      <i/>
      <sz val="16"/>
      <name val="Helv"/>
    </font>
    <font>
      <sz val="10"/>
      <name val="Times New Roman"/>
      <family val="1"/>
    </font>
    <font>
      <sz val="10"/>
      <name val="MS Sans Serif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i/>
      <u/>
      <sz val="11"/>
      <color rgb="FF000000"/>
      <name val="Arial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u/>
      <sz val="11"/>
      <color rgb="FF000000"/>
      <name val="Arial"/>
      <family val="2"/>
    </font>
    <font>
      <i/>
      <sz val="11"/>
      <color rgb="FF7F7F7F"/>
      <name val="Calibri"/>
      <family val="2"/>
      <scheme val="minor"/>
    </font>
    <font>
      <b/>
      <sz val="20"/>
      <name val="Verdana"/>
      <family val="2"/>
    </font>
    <font>
      <sz val="20"/>
      <name val="Verdana"/>
      <family val="2"/>
    </font>
    <font>
      <sz val="20"/>
      <color rgb="FF000000"/>
      <name val="Verdana"/>
      <family val="2"/>
    </font>
    <font>
      <b/>
      <sz val="20"/>
      <color rgb="FF000000"/>
      <name val="Verdana"/>
      <family val="2"/>
    </font>
    <font>
      <sz val="20"/>
      <color theme="1"/>
      <name val="Verdana"/>
      <family val="2"/>
    </font>
    <font>
      <sz val="20"/>
      <color rgb="FFFF0000"/>
      <name val="Verdana"/>
      <family val="2"/>
    </font>
    <font>
      <sz val="20"/>
      <color indexed="8"/>
      <name val="Verdana"/>
      <family val="2"/>
    </font>
    <font>
      <sz val="11"/>
      <color rgb="FF000000"/>
      <name val="Verdana"/>
      <family val="2"/>
    </font>
    <font>
      <b/>
      <sz val="11"/>
      <color rgb="FF000000"/>
      <name val="Verdana"/>
      <family val="2"/>
    </font>
    <font>
      <b/>
      <sz val="11"/>
      <name val="Verdana"/>
      <family val="2"/>
    </font>
    <font>
      <b/>
      <sz val="11"/>
      <color theme="0"/>
      <name val="Verdana"/>
      <family val="2"/>
    </font>
    <font>
      <sz val="11"/>
      <name val="Verdana"/>
      <family val="2"/>
    </font>
    <font>
      <sz val="10"/>
      <color rgb="FF000000"/>
      <name val="Times New Roman"/>
      <family val="1"/>
    </font>
    <font>
      <b/>
      <sz val="12"/>
      <name val="Arial"/>
      <family val="2"/>
    </font>
    <font>
      <sz val="18"/>
      <color rgb="FF000000"/>
      <name val="Verdana"/>
      <family val="2"/>
    </font>
    <font>
      <b/>
      <sz val="18"/>
      <color rgb="FF000000"/>
      <name val="Verdana"/>
      <family val="2"/>
    </font>
    <font>
      <b/>
      <sz val="18"/>
      <name val="Verdana"/>
      <family val="2"/>
    </font>
    <font>
      <sz val="14"/>
      <color rgb="FF000000"/>
      <name val="Verdana"/>
      <family val="2"/>
    </font>
    <font>
      <b/>
      <sz val="14"/>
      <color rgb="FF000000"/>
      <name val="Verdana"/>
      <family val="2"/>
    </font>
    <font>
      <b/>
      <sz val="14"/>
      <name val="Verdana"/>
      <family val="2"/>
    </font>
    <font>
      <sz val="14"/>
      <color theme="1"/>
      <name val="Verdana"/>
      <family val="2"/>
    </font>
    <font>
      <sz val="11"/>
      <color theme="1"/>
      <name val="Verdana"/>
      <family val="2"/>
    </font>
    <font>
      <u/>
      <sz val="11"/>
      <color rgb="FF000000"/>
      <name val="Verdana"/>
      <family val="2"/>
    </font>
    <font>
      <b/>
      <sz val="16"/>
      <color rgb="FF000000"/>
      <name val="Verdana"/>
      <family val="2"/>
    </font>
    <font>
      <b/>
      <sz val="16"/>
      <color theme="0"/>
      <name val="Verdana"/>
      <family val="2"/>
    </font>
    <font>
      <sz val="14"/>
      <color rgb="FF00000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  <fill>
      <patternFill patternType="solid">
        <fgColor rgb="FFFFFFFF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rgb="FFBFBFBF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672">
    <xf numFmtId="0" fontId="0" fillId="0" borderId="0"/>
    <xf numFmtId="0" fontId="4" fillId="0" borderId="0" applyNumberFormat="0" applyBorder="0" applyProtection="0"/>
    <xf numFmtId="0" fontId="5" fillId="2" borderId="0" applyNumberFormat="0" applyBorder="0" applyProtection="0"/>
    <xf numFmtId="0" fontId="5" fillId="3" borderId="0" applyNumberFormat="0" applyBorder="0" applyProtection="0"/>
    <xf numFmtId="0" fontId="4" fillId="4" borderId="0" applyNumberFormat="0" applyBorder="0" applyProtection="0"/>
    <xf numFmtId="0" fontId="6" fillId="5" borderId="0" applyNumberFormat="0" applyBorder="0" applyProtection="0"/>
    <xf numFmtId="0" fontId="7" fillId="0" borderId="0" applyNumberFormat="0" applyBorder="0" applyAlignment="0" applyProtection="0"/>
    <xf numFmtId="0" fontId="7" fillId="0" borderId="0" applyNumberFormat="0" applyBorder="0" applyProtection="0"/>
    <xf numFmtId="0" fontId="8" fillId="6" borderId="0" applyNumberFormat="0" applyBorder="0" applyProtection="0"/>
    <xf numFmtId="167" fontId="3" fillId="0" borderId="0" applyFont="0" applyBorder="0" applyProtection="0"/>
    <xf numFmtId="0" fontId="3" fillId="0" borderId="0" applyNumberFormat="0" applyFont="0" applyBorder="0" applyProtection="0"/>
    <xf numFmtId="9" fontId="3" fillId="0" borderId="0" applyFont="0" applyBorder="0" applyProtection="0"/>
    <xf numFmtId="0" fontId="9" fillId="0" borderId="0" applyNumberFormat="0" applyBorder="0" applyProtection="0"/>
    <xf numFmtId="0" fontId="10" fillId="7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0" fontId="14" fillId="8" borderId="0" applyNumberFormat="0" applyBorder="0" applyProtection="0"/>
    <xf numFmtId="0" fontId="15" fillId="8" borderId="1" applyNumberFormat="0" applyProtection="0"/>
    <xf numFmtId="0" fontId="3" fillId="0" borderId="0" applyNumberFormat="0" applyFont="0" applyBorder="0" applyProtection="0"/>
    <xf numFmtId="0" fontId="3" fillId="0" borderId="0" applyNumberFormat="0" applyFont="0" applyBorder="0" applyProtection="0"/>
    <xf numFmtId="0" fontId="6" fillId="0" borderId="0" applyNumberFormat="0" applyBorder="0" applyProtection="0"/>
    <xf numFmtId="0" fontId="17" fillId="0" borderId="0"/>
    <xf numFmtId="43" fontId="17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8" fillId="0" borderId="0"/>
    <xf numFmtId="44" fontId="3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1" fillId="0" borderId="0"/>
    <xf numFmtId="0" fontId="16" fillId="0" borderId="0" applyNumberFormat="0" applyBorder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16" fillId="0" borderId="0" applyNumberFormat="0" applyBorder="0" applyProtection="0"/>
    <xf numFmtId="0" fontId="24" fillId="14" borderId="0" applyNumberFormat="0" applyBorder="0" applyAlignment="0" applyProtection="0"/>
    <xf numFmtId="0" fontId="25" fillId="26" borderId="7" applyNumberFormat="0" applyAlignment="0" applyProtection="0"/>
    <xf numFmtId="0" fontId="26" fillId="27" borderId="8" applyNumberFormat="0" applyAlignment="0" applyProtection="0"/>
    <xf numFmtId="0" fontId="27" fillId="0" borderId="9" applyNumberFormat="0" applyFill="0" applyAlignment="0" applyProtection="0"/>
    <xf numFmtId="168" fontId="18" fillId="0" borderId="0" applyFont="0" applyFill="0" applyBorder="0" applyAlignment="0" applyProtection="0"/>
    <xf numFmtId="169" fontId="28" fillId="0" borderId="0">
      <protection locked="0"/>
    </xf>
    <xf numFmtId="0" fontId="20" fillId="28" borderId="6" applyFill="0" applyBorder="0" applyAlignment="0" applyProtection="0">
      <alignment vertical="center"/>
      <protection locked="0"/>
    </xf>
    <xf numFmtId="170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2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32" borderId="0" applyNumberFormat="0" applyBorder="0" applyAlignment="0" applyProtection="0"/>
    <xf numFmtId="0" fontId="29" fillId="17" borderId="7" applyNumberFormat="0" applyAlignment="0" applyProtection="0"/>
    <xf numFmtId="173" fontId="16" fillId="0" borderId="0" applyBorder="0" applyProtection="0"/>
    <xf numFmtId="173" fontId="16" fillId="0" borderId="0" applyBorder="0" applyProtection="0"/>
    <xf numFmtId="0" fontId="30" fillId="0" borderId="0" applyNumberFormat="0" applyBorder="0" applyProtection="0"/>
    <xf numFmtId="0" fontId="16" fillId="0" borderId="0" applyNumberFormat="0" applyBorder="0" applyProtection="0"/>
    <xf numFmtId="0" fontId="30" fillId="0" borderId="0" applyNumberFormat="0" applyBorder="0" applyProtection="0"/>
    <xf numFmtId="0" fontId="22" fillId="0" borderId="0"/>
    <xf numFmtId="174" fontId="30" fillId="0" borderId="0" applyBorder="0" applyProtection="0"/>
    <xf numFmtId="175" fontId="28" fillId="0" borderId="0">
      <protection locked="0"/>
    </xf>
    <xf numFmtId="175" fontId="28" fillId="0" borderId="0"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38" fontId="32" fillId="11" borderId="0" applyNumberFormat="0" applyBorder="0" applyAlignment="0" applyProtection="0"/>
    <xf numFmtId="0" fontId="33" fillId="0" borderId="0" applyNumberFormat="0" applyBorder="0" applyProtection="0">
      <alignment horizontal="center"/>
    </xf>
    <xf numFmtId="0" fontId="33" fillId="0" borderId="0" applyNumberFormat="0" applyBorder="0" applyProtection="0">
      <alignment horizontal="center" textRotation="9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13" borderId="0" applyNumberFormat="0" applyBorder="0" applyAlignment="0" applyProtection="0"/>
    <xf numFmtId="0" fontId="36" fillId="0" borderId="0"/>
    <xf numFmtId="10" fontId="32" fillId="33" borderId="2" applyNumberFormat="0" applyBorder="0" applyAlignment="0" applyProtection="0"/>
    <xf numFmtId="0" fontId="18" fillId="0" borderId="0">
      <alignment horizontal="centerContinuous" vertical="justify"/>
    </xf>
    <xf numFmtId="0" fontId="18" fillId="0" borderId="0">
      <alignment horizontal="centerContinuous" vertical="justify"/>
    </xf>
    <xf numFmtId="0" fontId="18" fillId="0" borderId="0">
      <alignment horizontal="centerContinuous" vertical="justify"/>
    </xf>
    <xf numFmtId="0" fontId="18" fillId="0" borderId="0">
      <alignment horizontal="centerContinuous" vertical="justify"/>
    </xf>
    <xf numFmtId="0" fontId="18" fillId="0" borderId="0">
      <alignment horizontal="centerContinuous" vertical="justify"/>
    </xf>
    <xf numFmtId="0" fontId="37" fillId="0" borderId="0" applyAlignment="0">
      <alignment horizontal="center"/>
    </xf>
    <xf numFmtId="0" fontId="38" fillId="34" borderId="0" applyNumberFormat="0" applyBorder="0" applyAlignment="0" applyProtection="0"/>
    <xf numFmtId="176" fontId="3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4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18" fillId="0" borderId="0"/>
    <xf numFmtId="0" fontId="18" fillId="0" borderId="0"/>
    <xf numFmtId="0" fontId="3" fillId="0" borderId="0"/>
    <xf numFmtId="0" fontId="18" fillId="0" borderId="0"/>
    <xf numFmtId="0" fontId="4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8" fillId="0" borderId="0"/>
    <xf numFmtId="0" fontId="1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3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3" fillId="0" borderId="0">
      <alignment horizontal="left" vertical="center" indent="12"/>
    </xf>
    <xf numFmtId="0" fontId="32" fillId="0" borderId="6" applyBorder="0">
      <alignment horizontal="left" vertical="center" wrapText="1" indent="2"/>
      <protection locked="0"/>
    </xf>
    <xf numFmtId="0" fontId="32" fillId="0" borderId="6" applyBorder="0">
      <alignment horizontal="left" vertical="center" wrapText="1" indent="3"/>
      <protection locked="0"/>
    </xf>
    <xf numFmtId="0" fontId="18" fillId="35" borderId="10" applyNumberFormat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77" fontId="28" fillId="0" borderId="0">
      <protection locked="0"/>
    </xf>
    <xf numFmtId="177" fontId="28" fillId="0" borderId="0">
      <protection locked="0"/>
    </xf>
    <xf numFmtId="178" fontId="28" fillId="0" borderId="0">
      <protection locked="0"/>
    </xf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4" fillId="0" borderId="0" applyNumberFormat="0" applyBorder="0" applyProtection="0"/>
    <xf numFmtId="179" fontId="44" fillId="0" borderId="0" applyBorder="0" applyProtection="0"/>
    <xf numFmtId="0" fontId="45" fillId="26" borderId="11" applyNumberFormat="0" applyAlignment="0" applyProtection="0"/>
    <xf numFmtId="38" fontId="41" fillId="0" borderId="0" applyFont="0" applyFill="0" applyBorder="0" applyAlignment="0" applyProtection="0"/>
    <xf numFmtId="180" fontId="46" fillId="0" borderId="0">
      <protection locked="0"/>
    </xf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73" fontId="16" fillId="0" borderId="0" applyBorder="0" applyProtection="0"/>
    <xf numFmtId="164" fontId="40" fillId="0" borderId="0" applyFont="0" applyFill="0" applyBorder="0" applyAlignment="0" applyProtection="0"/>
    <xf numFmtId="0" fontId="41" fillId="0" borderId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2" applyNumberFormat="0" applyFill="0" applyAlignment="0" applyProtection="0"/>
    <xf numFmtId="0" fontId="50" fillId="0" borderId="13" applyNumberFormat="0" applyFill="0" applyAlignment="0" applyProtection="0"/>
    <xf numFmtId="0" fontId="51" fillId="0" borderId="14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0">
      <protection locked="0"/>
    </xf>
    <xf numFmtId="0" fontId="52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81" fontId="18" fillId="0" borderId="0" applyFill="0" applyBorder="0" applyAlignment="0" applyProtection="0"/>
    <xf numFmtId="165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0" fillId="0" borderId="0" applyFont="0" applyFill="0" applyBorder="0" applyAlignment="0" applyProtection="0"/>
    <xf numFmtId="0" fontId="42" fillId="0" borderId="0"/>
    <xf numFmtId="0" fontId="54" fillId="0" borderId="0" applyNumberForma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67" fillId="0" borderId="0" applyFont="0" applyFill="0" applyBorder="0" applyAlignment="0" applyProtection="0"/>
  </cellStyleXfs>
  <cellXfs count="270">
    <xf numFmtId="0" fontId="0" fillId="0" borderId="0" xfId="0"/>
    <xf numFmtId="0" fontId="53" fillId="0" borderId="0" xfId="0" applyFont="1"/>
    <xf numFmtId="0" fontId="57" fillId="10" borderId="0" xfId="0" applyFont="1" applyFill="1" applyAlignment="1">
      <alignment wrapText="1"/>
    </xf>
    <xf numFmtId="0" fontId="57" fillId="10" borderId="0" xfId="0" applyFont="1" applyFill="1"/>
    <xf numFmtId="0" fontId="57" fillId="10" borderId="0" xfId="10" applyFont="1" applyFill="1"/>
    <xf numFmtId="0" fontId="57" fillId="0" borderId="0" xfId="0" applyFont="1"/>
    <xf numFmtId="0" fontId="57" fillId="10" borderId="0" xfId="10" applyFont="1" applyFill="1" applyBorder="1" applyAlignment="1">
      <alignment horizontal="center" vertical="center"/>
    </xf>
    <xf numFmtId="0" fontId="58" fillId="10" borderId="0" xfId="10" applyFont="1" applyFill="1" applyBorder="1" applyAlignment="1">
      <alignment horizontal="left" vertical="center"/>
    </xf>
    <xf numFmtId="0" fontId="58" fillId="10" borderId="0" xfId="10" applyFont="1" applyFill="1" applyBorder="1" applyAlignment="1">
      <alignment horizontal="left" vertical="center" wrapText="1"/>
    </xf>
    <xf numFmtId="0" fontId="57" fillId="10" borderId="0" xfId="10" applyFont="1" applyFill="1" applyBorder="1"/>
    <xf numFmtId="49" fontId="59" fillId="10" borderId="0" xfId="0" applyNumberFormat="1" applyFont="1" applyFill="1" applyAlignment="1">
      <alignment horizontal="center" vertical="center"/>
    </xf>
    <xf numFmtId="0" fontId="59" fillId="10" borderId="0" xfId="0" applyFont="1" applyFill="1" applyAlignment="1">
      <alignment horizontal="left" vertical="center" wrapText="1"/>
    </xf>
    <xf numFmtId="0" fontId="58" fillId="10" borderId="0" xfId="0" applyFont="1" applyFill="1" applyAlignment="1">
      <alignment horizontal="left" vertical="center"/>
    </xf>
    <xf numFmtId="0" fontId="59" fillId="10" borderId="0" xfId="0" applyFont="1" applyFill="1" applyAlignment="1">
      <alignment horizontal="center" vertical="center"/>
    </xf>
    <xf numFmtId="183" fontId="57" fillId="10" borderId="0" xfId="10" applyNumberFormat="1" applyFont="1" applyFill="1"/>
    <xf numFmtId="0" fontId="59" fillId="10" borderId="0" xfId="0" applyFont="1" applyFill="1" applyAlignment="1">
      <alignment horizontal="center"/>
    </xf>
    <xf numFmtId="183" fontId="57" fillId="0" borderId="0" xfId="10" applyNumberFormat="1" applyFont="1"/>
    <xf numFmtId="0" fontId="57" fillId="0" borderId="0" xfId="10" applyFont="1"/>
    <xf numFmtId="49" fontId="59" fillId="0" borderId="5" xfId="0" applyNumberFormat="1" applyFont="1" applyBorder="1" applyAlignment="1">
      <alignment horizontal="center"/>
    </xf>
    <xf numFmtId="49" fontId="59" fillId="0" borderId="0" xfId="0" applyNumberFormat="1" applyFont="1" applyAlignment="1">
      <alignment horizontal="center"/>
    </xf>
    <xf numFmtId="0" fontId="59" fillId="0" borderId="0" xfId="0" applyFont="1" applyAlignment="1">
      <alignment horizontal="center" wrapText="1"/>
    </xf>
    <xf numFmtId="0" fontId="59" fillId="0" borderId="0" xfId="0" applyFont="1" applyAlignment="1">
      <alignment horizontal="center"/>
    </xf>
    <xf numFmtId="166" fontId="59" fillId="0" borderId="0" xfId="26" applyNumberFormat="1" applyFont="1" applyAlignment="1">
      <alignment horizontal="center"/>
    </xf>
    <xf numFmtId="183" fontId="57" fillId="0" borderId="0" xfId="10" applyNumberFormat="1" applyFont="1" applyAlignment="1">
      <alignment vertical="center"/>
    </xf>
    <xf numFmtId="0" fontId="57" fillId="9" borderId="0" xfId="10" applyFont="1" applyFill="1" applyAlignment="1">
      <alignment vertical="center"/>
    </xf>
    <xf numFmtId="0" fontId="57" fillId="38" borderId="0" xfId="10" applyFont="1" applyFill="1" applyAlignment="1">
      <alignment vertical="center"/>
    </xf>
    <xf numFmtId="0" fontId="57" fillId="0" borderId="5" xfId="10" applyFont="1" applyBorder="1"/>
    <xf numFmtId="167" fontId="57" fillId="0" borderId="0" xfId="10" applyNumberFormat="1" applyFont="1" applyAlignment="1">
      <alignment horizontal="center"/>
    </xf>
    <xf numFmtId="183" fontId="59" fillId="0" borderId="0" xfId="0" applyNumberFormat="1" applyFont="1"/>
    <xf numFmtId="0" fontId="59" fillId="10" borderId="0" xfId="0" applyFont="1" applyFill="1"/>
    <xf numFmtId="0" fontId="57" fillId="0" borderId="0" xfId="0" applyFont="1" applyAlignment="1">
      <alignment wrapText="1"/>
    </xf>
    <xf numFmtId="0" fontId="56" fillId="10" borderId="0" xfId="0" applyFont="1" applyFill="1" applyAlignment="1">
      <alignment horizontal="center"/>
    </xf>
    <xf numFmtId="0" fontId="56" fillId="10" borderId="0" xfId="10" applyFont="1" applyFill="1" applyBorder="1" applyAlignment="1">
      <alignment horizontal="center" vertical="center"/>
    </xf>
    <xf numFmtId="0" fontId="56" fillId="10" borderId="0" xfId="10" applyFont="1" applyFill="1" applyBorder="1" applyAlignment="1">
      <alignment horizontal="center" vertical="center" wrapText="1"/>
    </xf>
    <xf numFmtId="0" fontId="56" fillId="10" borderId="0" xfId="10" applyFont="1" applyFill="1" applyBorder="1" applyAlignment="1">
      <alignment horizontal="left" vertical="center" wrapText="1"/>
    </xf>
    <xf numFmtId="167" fontId="56" fillId="10" borderId="0" xfId="9" applyFont="1" applyFill="1" applyBorder="1" applyAlignment="1">
      <alignment horizontal="right" vertical="center"/>
    </xf>
    <xf numFmtId="0" fontId="58" fillId="36" borderId="0" xfId="10" applyFont="1" applyFill="1" applyBorder="1" applyAlignment="1">
      <alignment horizontal="center" vertical="center"/>
    </xf>
    <xf numFmtId="0" fontId="58" fillId="36" borderId="0" xfId="10" applyFont="1" applyFill="1" applyBorder="1" applyAlignment="1">
      <alignment vertical="center"/>
    </xf>
    <xf numFmtId="167" fontId="58" fillId="36" borderId="0" xfId="10" applyNumberFormat="1" applyFont="1" applyFill="1" applyBorder="1" applyAlignment="1">
      <alignment vertical="center"/>
    </xf>
    <xf numFmtId="0" fontId="55" fillId="10" borderId="0" xfId="10" applyFont="1" applyFill="1" applyBorder="1" applyAlignment="1">
      <alignment horizontal="left" vertical="center" wrapText="1"/>
    </xf>
    <xf numFmtId="184" fontId="59" fillId="10" borderId="0" xfId="0" applyNumberFormat="1" applyFont="1" applyFill="1" applyAlignment="1">
      <alignment vertical="center"/>
    </xf>
    <xf numFmtId="0" fontId="57" fillId="10" borderId="0" xfId="0" applyFont="1" applyFill="1" applyAlignment="1">
      <alignment horizontal="center" vertical="center" wrapText="1"/>
    </xf>
    <xf numFmtId="0" fontId="57" fillId="10" borderId="0" xfId="10" applyFont="1" applyFill="1" applyBorder="1" applyAlignment="1">
      <alignment horizontal="center" vertical="center" wrapText="1"/>
    </xf>
    <xf numFmtId="167" fontId="57" fillId="10" borderId="0" xfId="9" applyFont="1" applyFill="1" applyBorder="1" applyAlignment="1">
      <alignment horizontal="right" vertical="center"/>
    </xf>
    <xf numFmtId="0" fontId="59" fillId="37" borderId="0" xfId="0" applyFont="1" applyFill="1" applyAlignment="1">
      <alignment horizontal="center" vertical="center" wrapText="1"/>
    </xf>
    <xf numFmtId="182" fontId="59" fillId="10" borderId="0" xfId="0" applyNumberFormat="1" applyFont="1" applyFill="1" applyAlignment="1">
      <alignment horizontal="center" vertical="center" wrapText="1"/>
    </xf>
    <xf numFmtId="0" fontId="59" fillId="10" borderId="0" xfId="0" applyFont="1" applyFill="1" applyAlignment="1">
      <alignment horizontal="center" vertical="center" wrapText="1"/>
    </xf>
    <xf numFmtId="0" fontId="57" fillId="10" borderId="0" xfId="0" applyFont="1" applyFill="1" applyAlignment="1">
      <alignment vertical="center" wrapText="1"/>
    </xf>
    <xf numFmtId="0" fontId="57" fillId="10" borderId="0" xfId="10" applyFont="1" applyFill="1" applyBorder="1" applyAlignment="1">
      <alignment horizontal="center"/>
    </xf>
    <xf numFmtId="0" fontId="59" fillId="10" borderId="0" xfId="0" applyFont="1" applyFill="1" applyAlignment="1">
      <alignment horizontal="center" wrapText="1"/>
    </xf>
    <xf numFmtId="0" fontId="57" fillId="10" borderId="0" xfId="0" applyFont="1" applyFill="1" applyAlignment="1">
      <alignment horizontal="center" wrapText="1"/>
    </xf>
    <xf numFmtId="0" fontId="56" fillId="10" borderId="0" xfId="0" applyFont="1" applyFill="1" applyAlignment="1">
      <alignment horizontal="center" vertical="center" wrapText="1"/>
    </xf>
    <xf numFmtId="182" fontId="57" fillId="10" borderId="0" xfId="7667" applyNumberFormat="1" applyFont="1" applyFill="1" applyAlignment="1">
      <alignment horizontal="center" wrapText="1"/>
    </xf>
    <xf numFmtId="182" fontId="57" fillId="10" borderId="0" xfId="7667" applyNumberFormat="1" applyFont="1" applyFill="1" applyAlignment="1">
      <alignment horizontal="center" vertical="center" wrapText="1"/>
    </xf>
    <xf numFmtId="0" fontId="56" fillId="10" borderId="0" xfId="0" applyFont="1" applyFill="1" applyAlignment="1">
      <alignment horizontal="center" vertical="center"/>
    </xf>
    <xf numFmtId="0" fontId="57" fillId="10" borderId="0" xfId="0" applyFont="1" applyFill="1" applyAlignment="1">
      <alignment horizontal="left" vertical="center" wrapText="1"/>
    </xf>
    <xf numFmtId="0" fontId="56" fillId="10" borderId="0" xfId="0" applyFont="1" applyFill="1"/>
    <xf numFmtId="4" fontId="59" fillId="10" borderId="0" xfId="0" applyNumberFormat="1" applyFont="1" applyFill="1" applyAlignment="1">
      <alignment horizontal="left"/>
    </xf>
    <xf numFmtId="0" fontId="57" fillId="36" borderId="0" xfId="10" applyFont="1" applyFill="1" applyBorder="1" applyAlignment="1">
      <alignment horizontal="center" vertical="center"/>
    </xf>
    <xf numFmtId="0" fontId="56" fillId="10" borderId="0" xfId="10" applyNumberFormat="1" applyFont="1" applyFill="1" applyBorder="1" applyAlignment="1">
      <alignment horizontal="left" vertical="center" wrapText="1"/>
    </xf>
    <xf numFmtId="0" fontId="60" fillId="10" borderId="0" xfId="0" applyFont="1" applyFill="1" applyAlignment="1">
      <alignment horizontal="center" vertical="center" wrapText="1"/>
    </xf>
    <xf numFmtId="0" fontId="60" fillId="10" borderId="0" xfId="10" applyFont="1" applyFill="1" applyBorder="1" applyAlignment="1">
      <alignment horizontal="center" vertical="center" wrapText="1"/>
    </xf>
    <xf numFmtId="167" fontId="60" fillId="10" borderId="0" xfId="9" applyFont="1" applyFill="1" applyBorder="1" applyAlignment="1">
      <alignment horizontal="right" vertical="center"/>
    </xf>
    <xf numFmtId="4" fontId="57" fillId="10" borderId="0" xfId="10" applyNumberFormat="1" applyFont="1" applyFill="1" applyBorder="1"/>
    <xf numFmtId="0" fontId="57" fillId="10" borderId="0" xfId="10" applyFont="1" applyFill="1" applyBorder="1" applyAlignment="1">
      <alignment wrapText="1"/>
    </xf>
    <xf numFmtId="0" fontId="58" fillId="10" borderId="0" xfId="0" applyFont="1" applyFill="1"/>
    <xf numFmtId="0" fontId="58" fillId="10" borderId="0" xfId="0" applyFont="1" applyFill="1" applyAlignment="1">
      <alignment wrapText="1"/>
    </xf>
    <xf numFmtId="182" fontId="56" fillId="10" borderId="0" xfId="0" applyNumberFormat="1" applyFont="1" applyFill="1" applyAlignment="1">
      <alignment horizontal="left" vertical="center"/>
    </xf>
    <xf numFmtId="0" fontId="57" fillId="10" borderId="0" xfId="0" applyFont="1" applyFill="1" applyAlignment="1">
      <alignment horizontal="center"/>
    </xf>
    <xf numFmtId="4" fontId="57" fillId="10" borderId="0" xfId="0" applyNumberFormat="1" applyFont="1" applyFill="1" applyAlignment="1">
      <alignment horizontal="center" vertical="center" wrapText="1"/>
    </xf>
    <xf numFmtId="4" fontId="56" fillId="10" borderId="0" xfId="0" applyNumberFormat="1" applyFont="1" applyFill="1" applyAlignment="1">
      <alignment horizontal="center" vertical="center"/>
    </xf>
    <xf numFmtId="0" fontId="57" fillId="10" borderId="0" xfId="5942" applyNumberFormat="1" applyFont="1" applyFill="1" applyBorder="1" applyAlignment="1">
      <alignment horizontal="center" vertical="center"/>
    </xf>
    <xf numFmtId="2" fontId="57" fillId="10" borderId="0" xfId="0" applyNumberFormat="1" applyFont="1" applyFill="1" applyAlignment="1">
      <alignment horizontal="center" vertical="center" wrapText="1"/>
    </xf>
    <xf numFmtId="0" fontId="57" fillId="10" borderId="0" xfId="10" applyFont="1" applyFill="1" applyBorder="1" applyAlignment="1">
      <alignment horizontal="left" vertical="center"/>
    </xf>
    <xf numFmtId="167" fontId="57" fillId="10" borderId="0" xfId="10" applyNumberFormat="1" applyFont="1" applyFill="1" applyBorder="1" applyAlignment="1">
      <alignment horizontal="center" vertical="center"/>
    </xf>
    <xf numFmtId="0" fontId="59" fillId="10" borderId="0" xfId="10" applyFont="1" applyFill="1" applyBorder="1" applyAlignment="1">
      <alignment horizontal="left" vertical="center" wrapText="1"/>
    </xf>
    <xf numFmtId="182" fontId="61" fillId="10" borderId="0" xfId="7667" applyNumberFormat="1" applyFont="1" applyFill="1" applyAlignment="1">
      <alignment horizontal="center" wrapText="1"/>
    </xf>
    <xf numFmtId="0" fontId="61" fillId="10" borderId="0" xfId="7667" applyFont="1" applyFill="1" applyAlignment="1">
      <alignment wrapText="1"/>
    </xf>
    <xf numFmtId="0" fontId="58" fillId="10" borderId="0" xfId="0" applyFont="1" applyFill="1" applyAlignment="1">
      <alignment horizontal="center" vertical="center"/>
    </xf>
    <xf numFmtId="0" fontId="0" fillId="10" borderId="0" xfId="0" applyFill="1"/>
    <xf numFmtId="0" fontId="57" fillId="0" borderId="0" xfId="0" applyFont="1" applyBorder="1"/>
    <xf numFmtId="0" fontId="62" fillId="10" borderId="0" xfId="0" applyFont="1" applyFill="1"/>
    <xf numFmtId="0" fontId="62" fillId="0" borderId="0" xfId="0" applyFont="1"/>
    <xf numFmtId="0" fontId="62" fillId="0" borderId="0" xfId="0" applyFont="1" applyBorder="1"/>
    <xf numFmtId="0" fontId="66" fillId="0" borderId="0" xfId="28" applyFont="1" applyBorder="1" applyAlignment="1">
      <alignment horizontal="center" vertical="center"/>
    </xf>
    <xf numFmtId="0" fontId="64" fillId="0" borderId="0" xfId="28" applyFont="1" applyBorder="1" applyAlignment="1">
      <alignment vertical="center"/>
    </xf>
    <xf numFmtId="0" fontId="66" fillId="0" borderId="0" xfId="28" applyFont="1" applyBorder="1" applyAlignment="1">
      <alignment horizontal="left" vertical="center"/>
    </xf>
    <xf numFmtId="10" fontId="66" fillId="45" borderId="17" xfId="30" applyNumberFormat="1" applyFont="1" applyFill="1" applyBorder="1"/>
    <xf numFmtId="165" fontId="66" fillId="0" borderId="17" xfId="25" applyNumberFormat="1" applyFont="1" applyBorder="1"/>
    <xf numFmtId="0" fontId="66" fillId="0" borderId="0" xfId="25" applyFont="1"/>
    <xf numFmtId="165" fontId="62" fillId="0" borderId="0" xfId="29" applyFont="1"/>
    <xf numFmtId="0" fontId="64" fillId="40" borderId="25" xfId="0" applyFont="1" applyFill="1" applyBorder="1" applyAlignment="1">
      <alignment horizontal="left" vertical="center"/>
    </xf>
    <xf numFmtId="0" fontId="66" fillId="10" borderId="0" xfId="0" applyFont="1" applyFill="1" applyAlignment="1">
      <alignment horizontal="left" vertical="center"/>
    </xf>
    <xf numFmtId="0" fontId="64" fillId="44" borderId="25" xfId="0" applyFont="1" applyFill="1" applyBorder="1" applyAlignment="1">
      <alignment horizontal="left" vertical="center"/>
    </xf>
    <xf numFmtId="4" fontId="64" fillId="10" borderId="0" xfId="0" applyNumberFormat="1" applyFont="1" applyFill="1" applyAlignment="1">
      <alignment horizontal="left" vertical="center"/>
    </xf>
    <xf numFmtId="0" fontId="64" fillId="10" borderId="17" xfId="25" applyFont="1" applyFill="1" applyBorder="1" applyAlignment="1">
      <alignment horizontal="center"/>
    </xf>
    <xf numFmtId="0" fontId="63" fillId="36" borderId="17" xfId="10" applyFont="1" applyFill="1" applyBorder="1" applyAlignment="1">
      <alignment horizontal="center"/>
    </xf>
    <xf numFmtId="0" fontId="63" fillId="36" borderId="17" xfId="10" applyFont="1" applyFill="1" applyBorder="1" applyAlignment="1">
      <alignment horizontal="center" vertical="center"/>
    </xf>
    <xf numFmtId="0" fontId="66" fillId="0" borderId="17" xfId="25" applyFont="1" applyBorder="1" applyAlignment="1">
      <alignment horizontal="center"/>
    </xf>
    <xf numFmtId="0" fontId="66" fillId="40" borderId="17" xfId="25" applyFont="1" applyFill="1" applyBorder="1" applyAlignment="1">
      <alignment horizontal="center"/>
    </xf>
    <xf numFmtId="0" fontId="62" fillId="0" borderId="17" xfId="0" applyFont="1" applyBorder="1"/>
    <xf numFmtId="0" fontId="0" fillId="40" borderId="17" xfId="0" applyFill="1" applyBorder="1"/>
    <xf numFmtId="0" fontId="0" fillId="10" borderId="17" xfId="0" applyFill="1" applyBorder="1"/>
    <xf numFmtId="0" fontId="66" fillId="0" borderId="17" xfId="25" applyFont="1" applyFill="1" applyBorder="1" applyAlignment="1">
      <alignment horizontal="center"/>
    </xf>
    <xf numFmtId="165" fontId="62" fillId="0" borderId="17" xfId="29" applyFont="1" applyFill="1" applyBorder="1" applyAlignment="1">
      <alignment horizontal="center"/>
    </xf>
    <xf numFmtId="10" fontId="62" fillId="0" borderId="17" xfId="30" applyNumberFormat="1" applyFont="1" applyFill="1" applyBorder="1" applyAlignment="1">
      <alignment horizontal="center"/>
    </xf>
    <xf numFmtId="2" fontId="66" fillId="0" borderId="17" xfId="25" applyNumberFormat="1" applyFont="1" applyFill="1" applyBorder="1"/>
    <xf numFmtId="2" fontId="62" fillId="0" borderId="17" xfId="30" applyNumberFormat="1" applyFont="1" applyFill="1" applyBorder="1"/>
    <xf numFmtId="0" fontId="66" fillId="0" borderId="19" xfId="25" applyFont="1" applyBorder="1" applyAlignment="1">
      <alignment horizontal="center"/>
    </xf>
    <xf numFmtId="0" fontId="64" fillId="0" borderId="19" xfId="25" applyFont="1" applyBorder="1"/>
    <xf numFmtId="165" fontId="62" fillId="0" borderId="19" xfId="29" applyFont="1" applyFill="1" applyBorder="1" applyAlignment="1">
      <alignment horizontal="center"/>
    </xf>
    <xf numFmtId="10" fontId="62" fillId="0" borderId="19" xfId="30" applyNumberFormat="1" applyFont="1" applyFill="1" applyBorder="1" applyAlignment="1">
      <alignment horizontal="center"/>
    </xf>
    <xf numFmtId="0" fontId="0" fillId="10" borderId="19" xfId="0" applyFill="1" applyBorder="1"/>
    <xf numFmtId="165" fontId="64" fillId="0" borderId="17" xfId="29" applyFont="1" applyFill="1" applyBorder="1"/>
    <xf numFmtId="10" fontId="64" fillId="0" borderId="17" xfId="25" applyNumberFormat="1" applyFont="1" applyFill="1" applyBorder="1"/>
    <xf numFmtId="0" fontId="64" fillId="0" borderId="17" xfId="25" applyFont="1" applyFill="1" applyBorder="1" applyAlignment="1">
      <alignment horizontal="center"/>
    </xf>
    <xf numFmtId="165" fontId="62" fillId="0" borderId="17" xfId="29" applyFont="1" applyFill="1" applyBorder="1"/>
    <xf numFmtId="0" fontId="66" fillId="0" borderId="17" xfId="25" applyFont="1" applyFill="1" applyBorder="1"/>
    <xf numFmtId="43" fontId="62" fillId="0" borderId="0" xfId="0" applyNumberFormat="1" applyFont="1"/>
    <xf numFmtId="165" fontId="62" fillId="10" borderId="0" xfId="0" applyNumberFormat="1" applyFont="1" applyFill="1"/>
    <xf numFmtId="0" fontId="64" fillId="42" borderId="19" xfId="25" applyFont="1" applyFill="1" applyBorder="1" applyAlignment="1">
      <alignment horizontal="center"/>
    </xf>
    <xf numFmtId="4" fontId="68" fillId="10" borderId="0" xfId="7671" applyNumberFormat="1" applyFont="1" applyFill="1" applyBorder="1" applyAlignment="1">
      <alignment horizontal="center" vertical="center"/>
    </xf>
    <xf numFmtId="0" fontId="57" fillId="0" borderId="0" xfId="0" applyFont="1" applyFill="1"/>
    <xf numFmtId="0" fontId="0" fillId="0" borderId="0" xfId="0" applyBorder="1"/>
    <xf numFmtId="0" fontId="66" fillId="0" borderId="0" xfId="28" applyFont="1" applyBorder="1" applyAlignment="1">
      <alignment vertical="center"/>
    </xf>
    <xf numFmtId="0" fontId="64" fillId="42" borderId="17" xfId="25" applyFont="1" applyFill="1" applyBorder="1" applyAlignment="1">
      <alignment horizontal="center"/>
    </xf>
    <xf numFmtId="0" fontId="71" fillId="0" borderId="0" xfId="0" applyFont="1"/>
    <xf numFmtId="0" fontId="63" fillId="10" borderId="0" xfId="0" applyFont="1" applyFill="1" applyBorder="1" applyAlignment="1">
      <alignment horizontal="center"/>
    </xf>
    <xf numFmtId="183" fontId="63" fillId="10" borderId="0" xfId="0" applyNumberFormat="1" applyFont="1" applyFill="1" applyBorder="1"/>
    <xf numFmtId="14" fontId="63" fillId="10" borderId="0" xfId="0" applyNumberFormat="1" applyFont="1" applyFill="1" applyBorder="1"/>
    <xf numFmtId="0" fontId="63" fillId="10" borderId="0" xfId="0" applyFont="1" applyFill="1" applyBorder="1"/>
    <xf numFmtId="0" fontId="62" fillId="0" borderId="0" xfId="10" applyFont="1"/>
    <xf numFmtId="0" fontId="64" fillId="41" borderId="17" xfId="10" applyFont="1" applyFill="1" applyBorder="1" applyAlignment="1">
      <alignment horizontal="center" vertical="center"/>
    </xf>
    <xf numFmtId="0" fontId="64" fillId="41" borderId="17" xfId="10" applyFont="1" applyFill="1" applyBorder="1" applyAlignment="1">
      <alignment vertical="center"/>
    </xf>
    <xf numFmtId="167" fontId="64" fillId="41" borderId="17" xfId="10" applyNumberFormat="1" applyFont="1" applyFill="1" applyBorder="1" applyAlignment="1">
      <alignment vertical="center"/>
    </xf>
    <xf numFmtId="183" fontId="66" fillId="42" borderId="17" xfId="10" applyNumberFormat="1" applyFont="1" applyFill="1" applyBorder="1"/>
    <xf numFmtId="0" fontId="66" fillId="42" borderId="4" xfId="10" applyFont="1" applyFill="1" applyBorder="1"/>
    <xf numFmtId="0" fontId="66" fillId="10" borderId="17" xfId="10" applyFont="1" applyFill="1" applyBorder="1" applyAlignment="1">
      <alignment horizontal="center" vertical="center"/>
    </xf>
    <xf numFmtId="2" fontId="76" fillId="10" borderId="22" xfId="0" applyNumberFormat="1" applyFont="1" applyFill="1" applyBorder="1" applyAlignment="1">
      <alignment horizontal="center" vertical="center"/>
    </xf>
    <xf numFmtId="183" fontId="62" fillId="10" borderId="18" xfId="10" applyNumberFormat="1" applyFont="1" applyFill="1" applyBorder="1"/>
    <xf numFmtId="183" fontId="62" fillId="10" borderId="17" xfId="10" applyNumberFormat="1" applyFont="1" applyFill="1" applyBorder="1"/>
    <xf numFmtId="0" fontId="62" fillId="10" borderId="17" xfId="0" applyFont="1" applyFill="1" applyBorder="1"/>
    <xf numFmtId="0" fontId="66" fillId="10" borderId="17" xfId="10" applyFont="1" applyFill="1" applyBorder="1" applyAlignment="1">
      <alignment horizontal="center" vertical="center" wrapText="1"/>
    </xf>
    <xf numFmtId="0" fontId="64" fillId="10" borderId="17" xfId="10" applyFont="1" applyFill="1" applyBorder="1" applyAlignment="1">
      <alignment horizontal="left" vertical="center" wrapText="1"/>
    </xf>
    <xf numFmtId="167" fontId="66" fillId="10" borderId="17" xfId="9" applyFont="1" applyFill="1" applyBorder="1" applyAlignment="1">
      <alignment horizontal="right" vertical="center"/>
    </xf>
    <xf numFmtId="0" fontId="62" fillId="10" borderId="17" xfId="10" applyFont="1" applyFill="1" applyBorder="1" applyAlignment="1">
      <alignment horizontal="center" vertical="center"/>
    </xf>
    <xf numFmtId="0" fontId="62" fillId="10" borderId="17" xfId="10" applyFont="1" applyFill="1" applyBorder="1" applyAlignment="1">
      <alignment horizontal="left" vertical="center"/>
    </xf>
    <xf numFmtId="167" fontId="63" fillId="10" borderId="17" xfId="10" applyNumberFormat="1" applyFont="1" applyFill="1" applyBorder="1" applyAlignment="1">
      <alignment horizontal="center" vertical="center"/>
    </xf>
    <xf numFmtId="183" fontId="63" fillId="10" borderId="17" xfId="10" applyNumberFormat="1" applyFont="1" applyFill="1" applyBorder="1"/>
    <xf numFmtId="183" fontId="62" fillId="10" borderId="4" xfId="10" applyNumberFormat="1" applyFont="1" applyFill="1" applyBorder="1"/>
    <xf numFmtId="0" fontId="76" fillId="10" borderId="20" xfId="0" applyFont="1" applyFill="1" applyBorder="1" applyAlignment="1">
      <alignment horizontal="center" vertical="center"/>
    </xf>
    <xf numFmtId="183" fontId="62" fillId="10" borderId="21" xfId="10" applyNumberFormat="1" applyFont="1" applyFill="1" applyBorder="1"/>
    <xf numFmtId="0" fontId="76" fillId="10" borderId="20" xfId="0" applyFont="1" applyFill="1" applyBorder="1" applyAlignment="1">
      <alignment horizontal="center" vertical="center" wrapText="1"/>
    </xf>
    <xf numFmtId="0" fontId="62" fillId="10" borderId="6" xfId="10" applyFont="1" applyFill="1" applyBorder="1" applyAlignment="1">
      <alignment horizontal="center" vertical="center"/>
    </xf>
    <xf numFmtId="3" fontId="62" fillId="10" borderId="6" xfId="10" applyNumberFormat="1" applyFont="1" applyFill="1" applyBorder="1" applyAlignment="1">
      <alignment horizontal="center" vertical="center"/>
    </xf>
    <xf numFmtId="2" fontId="62" fillId="10" borderId="6" xfId="10" applyNumberFormat="1" applyFont="1" applyFill="1" applyBorder="1" applyAlignment="1">
      <alignment horizontal="center" vertical="center"/>
    </xf>
    <xf numFmtId="3" fontId="62" fillId="10" borderId="22" xfId="10" applyNumberFormat="1" applyFont="1" applyFill="1" applyBorder="1" applyAlignment="1">
      <alignment horizontal="center" vertical="center"/>
    </xf>
    <xf numFmtId="183" fontId="63" fillId="10" borderId="4" xfId="10" applyNumberFormat="1" applyFont="1" applyFill="1" applyBorder="1"/>
    <xf numFmtId="2" fontId="62" fillId="10" borderId="22" xfId="10" applyNumberFormat="1" applyFont="1" applyFill="1" applyBorder="1" applyAlignment="1">
      <alignment horizontal="center" vertical="center"/>
    </xf>
    <xf numFmtId="183" fontId="62" fillId="0" borderId="17" xfId="0" applyNumberFormat="1" applyFont="1" applyBorder="1"/>
    <xf numFmtId="0" fontId="62" fillId="10" borderId="22" xfId="10" applyNumberFormat="1" applyFont="1" applyFill="1" applyBorder="1" applyAlignment="1">
      <alignment horizontal="center" vertical="center"/>
    </xf>
    <xf numFmtId="0" fontId="62" fillId="10" borderId="17" xfId="7668" applyFont="1" applyFill="1" applyBorder="1" applyAlignment="1" applyProtection="1">
      <alignment horizontal="center" vertical="center" wrapText="1"/>
    </xf>
    <xf numFmtId="3" fontId="62" fillId="10" borderId="22" xfId="10" applyNumberFormat="1" applyFont="1" applyFill="1" applyBorder="1" applyAlignment="1">
      <alignment horizontal="center" vertical="center" wrapText="1"/>
    </xf>
    <xf numFmtId="0" fontId="77" fillId="10" borderId="0" xfId="10" applyFont="1" applyFill="1" applyBorder="1" applyAlignment="1">
      <alignment horizontal="center" vertical="center"/>
    </xf>
    <xf numFmtId="0" fontId="62" fillId="10" borderId="0" xfId="10" applyFont="1" applyFill="1" applyBorder="1" applyAlignment="1">
      <alignment horizontal="center" vertical="center"/>
    </xf>
    <xf numFmtId="0" fontId="63" fillId="10" borderId="0" xfId="10" applyFont="1" applyFill="1" applyBorder="1" applyAlignment="1">
      <alignment horizontal="left" vertical="center"/>
    </xf>
    <xf numFmtId="167" fontId="77" fillId="10" borderId="0" xfId="9" applyFont="1" applyFill="1" applyBorder="1" applyAlignment="1">
      <alignment horizontal="right" vertical="center"/>
    </xf>
    <xf numFmtId="183" fontId="77" fillId="10" borderId="0" xfId="10" applyNumberFormat="1" applyFont="1" applyFill="1" applyBorder="1"/>
    <xf numFmtId="0" fontId="63" fillId="10" borderId="0" xfId="10" applyFont="1" applyFill="1" applyBorder="1" applyAlignment="1">
      <alignment horizontal="left" vertical="center" wrapText="1"/>
    </xf>
    <xf numFmtId="0" fontId="62" fillId="10" borderId="0" xfId="10" applyFont="1" applyFill="1"/>
    <xf numFmtId="10" fontId="64" fillId="10" borderId="0" xfId="7670" applyNumberFormat="1" applyFont="1" applyFill="1" applyBorder="1" applyAlignment="1">
      <alignment vertical="center" wrapText="1"/>
    </xf>
    <xf numFmtId="10" fontId="65" fillId="40" borderId="15" xfId="7670" applyNumberFormat="1" applyFont="1" applyFill="1" applyBorder="1" applyAlignment="1">
      <alignment vertical="center" wrapText="1"/>
    </xf>
    <xf numFmtId="183" fontId="62" fillId="10" borderId="16" xfId="10" applyNumberFormat="1" applyFont="1" applyFill="1" applyBorder="1"/>
    <xf numFmtId="0" fontId="62" fillId="10" borderId="0" xfId="10" applyFont="1" applyFill="1" applyBorder="1"/>
    <xf numFmtId="43" fontId="65" fillId="40" borderId="3" xfId="7669" applyFont="1" applyFill="1" applyBorder="1" applyAlignment="1">
      <alignment vertical="center" wrapText="1"/>
    </xf>
    <xf numFmtId="49" fontId="76" fillId="10" borderId="0" xfId="0" applyNumberFormat="1" applyFont="1" applyFill="1" applyAlignment="1">
      <alignment horizontal="center" vertical="center"/>
    </xf>
    <xf numFmtId="0" fontId="76" fillId="10" borderId="0" xfId="0" applyFont="1" applyFill="1" applyAlignment="1">
      <alignment horizontal="left" vertical="center" wrapText="1"/>
    </xf>
    <xf numFmtId="43" fontId="65" fillId="40" borderId="23" xfId="7669" applyFont="1" applyFill="1" applyBorder="1" applyAlignment="1">
      <alignment vertical="center" wrapText="1"/>
    </xf>
    <xf numFmtId="183" fontId="62" fillId="10" borderId="24" xfId="10" applyNumberFormat="1" applyFont="1" applyFill="1" applyBorder="1"/>
    <xf numFmtId="0" fontId="63" fillId="10" borderId="0" xfId="0" applyFont="1" applyFill="1" applyBorder="1" applyAlignment="1">
      <alignment vertical="center"/>
    </xf>
    <xf numFmtId="0" fontId="64" fillId="41" borderId="17" xfId="10" applyFont="1" applyFill="1" applyBorder="1" applyAlignment="1">
      <alignment horizontal="left" vertical="center"/>
    </xf>
    <xf numFmtId="0" fontId="63" fillId="0" borderId="0" xfId="0" applyFont="1" applyBorder="1" applyAlignment="1"/>
    <xf numFmtId="0" fontId="64" fillId="0" borderId="0" xfId="0" applyFont="1" applyBorder="1" applyAlignment="1"/>
    <xf numFmtId="0" fontId="69" fillId="0" borderId="0" xfId="0" applyFont="1" applyBorder="1"/>
    <xf numFmtId="0" fontId="70" fillId="0" borderId="0" xfId="0" applyFont="1" applyBorder="1" applyAlignment="1"/>
    <xf numFmtId="0" fontId="62" fillId="10" borderId="0" xfId="0" applyFont="1" applyFill="1" applyAlignment="1">
      <alignment wrapText="1"/>
    </xf>
    <xf numFmtId="0" fontId="62" fillId="0" borderId="0" xfId="0" applyFont="1" applyAlignment="1">
      <alignment wrapText="1"/>
    </xf>
    <xf numFmtId="49" fontId="65" fillId="43" borderId="17" xfId="10" applyNumberFormat="1" applyFont="1" applyFill="1" applyBorder="1" applyAlignment="1">
      <alignment horizontal="center" vertical="center" wrapText="1"/>
    </xf>
    <xf numFmtId="49" fontId="65" fillId="43" borderId="17" xfId="10" applyNumberFormat="1" applyFont="1" applyFill="1" applyBorder="1" applyAlignment="1">
      <alignment horizontal="center" vertical="center"/>
    </xf>
    <xf numFmtId="167" fontId="65" fillId="43" borderId="17" xfId="10" applyNumberFormat="1" applyFont="1" applyFill="1" applyBorder="1" applyAlignment="1">
      <alignment horizontal="center" vertical="center"/>
    </xf>
    <xf numFmtId="0" fontId="66" fillId="0" borderId="17" xfId="0" applyFont="1" applyBorder="1" applyAlignment="1">
      <alignment horizontal="center"/>
    </xf>
    <xf numFmtId="0" fontId="62" fillId="10" borderId="17" xfId="10" applyFont="1" applyFill="1" applyBorder="1"/>
    <xf numFmtId="0" fontId="64" fillId="0" borderId="17" xfId="10" applyFont="1" applyFill="1" applyBorder="1" applyAlignment="1">
      <alignment horizontal="center" vertical="center"/>
    </xf>
    <xf numFmtId="0" fontId="64" fillId="0" borderId="17" xfId="10" applyFont="1" applyFill="1" applyBorder="1" applyAlignment="1">
      <alignment vertical="center"/>
    </xf>
    <xf numFmtId="167" fontId="64" fillId="0" borderId="17" xfId="10" applyNumberFormat="1" applyFont="1" applyFill="1" applyBorder="1" applyAlignment="1">
      <alignment vertical="center"/>
    </xf>
    <xf numFmtId="0" fontId="66" fillId="10" borderId="17" xfId="10" applyFont="1" applyFill="1" applyBorder="1" applyAlignment="1">
      <alignment horizontal="left" vertical="center" wrapText="1"/>
    </xf>
    <xf numFmtId="0" fontId="66" fillId="10" borderId="18" xfId="10" applyFont="1" applyFill="1" applyBorder="1" applyAlignment="1">
      <alignment horizontal="center" vertical="center"/>
    </xf>
    <xf numFmtId="0" fontId="66" fillId="10" borderId="19" xfId="10" applyFont="1" applyFill="1" applyBorder="1" applyAlignment="1">
      <alignment horizontal="center" vertical="center"/>
    </xf>
    <xf numFmtId="0" fontId="63" fillId="36" borderId="17" xfId="10" applyFont="1" applyFill="1" applyBorder="1" applyAlignment="1">
      <alignment vertical="center"/>
    </xf>
    <xf numFmtId="167" fontId="63" fillId="36" borderId="17" xfId="10" applyNumberFormat="1" applyFont="1" applyFill="1" applyBorder="1" applyAlignment="1">
      <alignment vertical="center"/>
    </xf>
    <xf numFmtId="3" fontId="66" fillId="10" borderId="17" xfId="10" applyNumberFormat="1" applyFont="1" applyFill="1" applyBorder="1" applyAlignment="1">
      <alignment horizontal="center" vertical="center"/>
    </xf>
    <xf numFmtId="0" fontId="66" fillId="10" borderId="17" xfId="0" applyFont="1" applyFill="1" applyBorder="1" applyAlignment="1">
      <alignment horizontal="center"/>
    </xf>
    <xf numFmtId="0" fontId="66" fillId="10" borderId="0" xfId="10" applyFont="1" applyFill="1" applyBorder="1" applyAlignment="1">
      <alignment horizontal="center" vertical="center"/>
    </xf>
    <xf numFmtId="0" fontId="66" fillId="10" borderId="0" xfId="10" applyFont="1" applyFill="1" applyBorder="1" applyAlignment="1">
      <alignment horizontal="center" vertical="center" wrapText="1"/>
    </xf>
    <xf numFmtId="0" fontId="66" fillId="10" borderId="0" xfId="10" applyFont="1" applyFill="1" applyBorder="1" applyAlignment="1">
      <alignment horizontal="left" vertical="center" wrapText="1"/>
    </xf>
    <xf numFmtId="167" fontId="66" fillId="10" borderId="0" xfId="9" applyFont="1" applyFill="1" applyBorder="1" applyAlignment="1">
      <alignment horizontal="right" vertical="center"/>
    </xf>
    <xf numFmtId="0" fontId="62" fillId="10" borderId="0" xfId="0" applyFont="1" applyFill="1" applyBorder="1" applyAlignment="1"/>
    <xf numFmtId="183" fontId="57" fillId="0" borderId="0" xfId="10" applyNumberFormat="1" applyFont="1" applyBorder="1"/>
    <xf numFmtId="0" fontId="57" fillId="0" borderId="0" xfId="10" applyFont="1" applyBorder="1"/>
    <xf numFmtId="0" fontId="71" fillId="39" borderId="0" xfId="0" applyFont="1" applyFill="1" applyBorder="1" applyAlignment="1">
      <alignment horizontal="left" vertical="top" wrapText="1"/>
    </xf>
    <xf numFmtId="0" fontId="71" fillId="0" borderId="0" xfId="0" applyFont="1" applyBorder="1" applyAlignment="1">
      <alignment horizontal="left" vertical="center"/>
    </xf>
    <xf numFmtId="0" fontId="57" fillId="10" borderId="0" xfId="0" applyFont="1" applyFill="1" applyBorder="1"/>
    <xf numFmtId="0" fontId="64" fillId="0" borderId="0" xfId="0" applyFont="1" applyBorder="1"/>
    <xf numFmtId="0" fontId="75" fillId="10" borderId="0" xfId="0" applyFont="1" applyFill="1" applyAlignment="1">
      <alignment vertical="center"/>
    </xf>
    <xf numFmtId="0" fontId="75" fillId="10" borderId="0" xfId="0" applyFont="1" applyFill="1" applyAlignment="1"/>
    <xf numFmtId="0" fontId="62" fillId="0" borderId="17" xfId="0" applyFont="1" applyBorder="1" applyAlignment="1">
      <alignment horizontal="center"/>
    </xf>
    <xf numFmtId="0" fontId="62" fillId="10" borderId="17" xfId="10" applyFont="1" applyFill="1" applyBorder="1" applyAlignment="1">
      <alignment horizontal="center"/>
    </xf>
    <xf numFmtId="0" fontId="62" fillId="10" borderId="17" xfId="0" applyFont="1" applyFill="1" applyBorder="1" applyAlignment="1">
      <alignment horizontal="center"/>
    </xf>
    <xf numFmtId="0" fontId="80" fillId="10" borderId="0" xfId="0" applyFont="1" applyFill="1"/>
    <xf numFmtId="183" fontId="65" fillId="43" borderId="17" xfId="10" applyNumberFormat="1" applyFont="1" applyFill="1" applyBorder="1" applyAlignment="1">
      <alignment horizontal="center" vertical="center" wrapText="1"/>
    </xf>
    <xf numFmtId="4" fontId="65" fillId="43" borderId="17" xfId="10" applyNumberFormat="1" applyFont="1" applyFill="1" applyBorder="1" applyAlignment="1">
      <alignment horizontal="center" vertical="center" wrapText="1"/>
    </xf>
    <xf numFmtId="3" fontId="62" fillId="10" borderId="17" xfId="10" applyNumberFormat="1" applyFont="1" applyFill="1" applyBorder="1" applyAlignment="1">
      <alignment horizontal="center" vertical="center"/>
    </xf>
    <xf numFmtId="0" fontId="76" fillId="10" borderId="17" xfId="0" applyFont="1" applyFill="1" applyBorder="1" applyAlignment="1">
      <alignment horizontal="center" vertical="center"/>
    </xf>
    <xf numFmtId="0" fontId="62" fillId="10" borderId="17" xfId="10" applyNumberFormat="1" applyFont="1" applyFill="1" applyBorder="1" applyAlignment="1">
      <alignment horizontal="center" vertical="center"/>
    </xf>
    <xf numFmtId="3" fontId="62" fillId="10" borderId="17" xfId="10" applyNumberFormat="1" applyFont="1" applyFill="1" applyBorder="1" applyAlignment="1">
      <alignment horizontal="center" vertical="center" wrapText="1"/>
    </xf>
    <xf numFmtId="0" fontId="76" fillId="10" borderId="17" xfId="0" applyFont="1" applyFill="1" applyBorder="1" applyAlignment="1">
      <alignment horizontal="center" vertical="center" wrapText="1"/>
    </xf>
    <xf numFmtId="2" fontId="76" fillId="10" borderId="17" xfId="0" applyNumberFormat="1" applyFont="1" applyFill="1" applyBorder="1" applyAlignment="1">
      <alignment horizontal="center" vertical="center"/>
    </xf>
    <xf numFmtId="0" fontId="62" fillId="38" borderId="0" xfId="10" applyFont="1" applyFill="1" applyAlignment="1">
      <alignment vertical="center"/>
    </xf>
    <xf numFmtId="0" fontId="76" fillId="10" borderId="0" xfId="0" applyFont="1" applyFill="1"/>
    <xf numFmtId="49" fontId="65" fillId="43" borderId="19" xfId="10" applyNumberFormat="1" applyFont="1" applyFill="1" applyBorder="1" applyAlignment="1">
      <alignment horizontal="center" vertical="center" wrapText="1"/>
    </xf>
    <xf numFmtId="49" fontId="65" fillId="43" borderId="19" xfId="10" applyNumberFormat="1" applyFont="1" applyFill="1" applyBorder="1" applyAlignment="1">
      <alignment horizontal="center" vertical="center"/>
    </xf>
    <xf numFmtId="167" fontId="65" fillId="43" borderId="19" xfId="10" applyNumberFormat="1" applyFont="1" applyFill="1" applyBorder="1" applyAlignment="1">
      <alignment horizontal="center" vertical="center"/>
    </xf>
    <xf numFmtId="183" fontId="65" fillId="43" borderId="19" xfId="10" applyNumberFormat="1" applyFont="1" applyFill="1" applyBorder="1" applyAlignment="1">
      <alignment horizontal="center" vertical="center" wrapText="1"/>
    </xf>
    <xf numFmtId="4" fontId="65" fillId="43" borderId="19" xfId="10" applyNumberFormat="1" applyFont="1" applyFill="1" applyBorder="1" applyAlignment="1">
      <alignment horizontal="center" vertical="center" wrapText="1"/>
    </xf>
    <xf numFmtId="185" fontId="62" fillId="46" borderId="17" xfId="7670" applyNumberFormat="1" applyFont="1" applyFill="1" applyBorder="1"/>
    <xf numFmtId="185" fontId="62" fillId="46" borderId="17" xfId="10" applyNumberFormat="1" applyFont="1" applyFill="1" applyBorder="1"/>
    <xf numFmtId="185" fontId="62" fillId="42" borderId="17" xfId="7670" applyNumberFormat="1" applyFont="1" applyFill="1" applyBorder="1"/>
    <xf numFmtId="185" fontId="62" fillId="42" borderId="17" xfId="10" applyNumberFormat="1" applyFont="1" applyFill="1" applyBorder="1"/>
    <xf numFmtId="185" fontId="62" fillId="47" borderId="17" xfId="7670" applyNumberFormat="1" applyFont="1" applyFill="1" applyBorder="1"/>
    <xf numFmtId="185" fontId="62" fillId="47" borderId="17" xfId="10" applyNumberFormat="1" applyFont="1" applyFill="1" applyBorder="1"/>
    <xf numFmtId="0" fontId="62" fillId="10" borderId="17" xfId="10" applyFont="1" applyFill="1" applyBorder="1" applyAlignment="1">
      <alignment horizontal="center" vertical="center" wrapText="1"/>
    </xf>
    <xf numFmtId="0" fontId="79" fillId="40" borderId="22" xfId="0" applyFont="1" applyFill="1" applyBorder="1" applyAlignment="1">
      <alignment horizontal="center" vertical="center"/>
    </xf>
    <xf numFmtId="0" fontId="79" fillId="40" borderId="26" xfId="0" applyFont="1" applyFill="1" applyBorder="1" applyAlignment="1">
      <alignment horizontal="center" vertical="center"/>
    </xf>
    <xf numFmtId="0" fontId="79" fillId="40" borderId="27" xfId="0" applyFont="1" applyFill="1" applyBorder="1" applyAlignment="1">
      <alignment horizontal="center" vertical="center"/>
    </xf>
    <xf numFmtId="183" fontId="73" fillId="10" borderId="0" xfId="0" applyNumberFormat="1" applyFont="1" applyFill="1" applyBorder="1" applyAlignment="1">
      <alignment horizontal="center" vertical="center"/>
    </xf>
    <xf numFmtId="0" fontId="59" fillId="10" borderId="0" xfId="0" applyFont="1" applyFill="1" applyAlignment="1">
      <alignment horizontal="center"/>
    </xf>
    <xf numFmtId="0" fontId="76" fillId="10" borderId="0" xfId="0" applyFont="1" applyFill="1" applyAlignment="1">
      <alignment horizontal="right" vertical="center"/>
    </xf>
    <xf numFmtId="0" fontId="76" fillId="10" borderId="0" xfId="0" applyFont="1" applyFill="1" applyBorder="1" applyAlignment="1">
      <alignment horizontal="right" vertical="center"/>
    </xf>
    <xf numFmtId="0" fontId="58" fillId="10" borderId="0" xfId="0" applyFont="1" applyFill="1" applyAlignment="1">
      <alignment horizontal="left" vertical="center"/>
    </xf>
    <xf numFmtId="0" fontId="75" fillId="10" borderId="0" xfId="0" applyFont="1" applyFill="1" applyAlignment="1">
      <alignment horizontal="center" vertical="center"/>
    </xf>
    <xf numFmtId="0" fontId="75" fillId="10" borderId="0" xfId="0" applyFont="1" applyFill="1" applyAlignment="1">
      <alignment horizontal="center"/>
    </xf>
    <xf numFmtId="183" fontId="78" fillId="10" borderId="0" xfId="0" applyNumberFormat="1" applyFont="1" applyFill="1" applyBorder="1" applyAlignment="1">
      <alignment horizontal="center" vertical="center"/>
    </xf>
    <xf numFmtId="0" fontId="63" fillId="10" borderId="0" xfId="0" applyFont="1" applyFill="1" applyBorder="1" applyAlignment="1">
      <alignment horizontal="center" vertical="center"/>
    </xf>
    <xf numFmtId="0" fontId="59" fillId="10" borderId="0" xfId="0" applyFont="1" applyFill="1" applyAlignment="1">
      <alignment horizontal="center" vertical="center"/>
    </xf>
    <xf numFmtId="0" fontId="58" fillId="10" borderId="0" xfId="0" applyFont="1" applyFill="1" applyAlignment="1">
      <alignment horizontal="center"/>
    </xf>
    <xf numFmtId="0" fontId="79" fillId="40" borderId="17" xfId="0" applyFont="1" applyFill="1" applyBorder="1" applyAlignment="1">
      <alignment horizontal="center" vertical="center"/>
    </xf>
    <xf numFmtId="0" fontId="76" fillId="10" borderId="0" xfId="0" applyFont="1" applyFill="1" applyAlignment="1">
      <alignment horizontal="center" vertical="center"/>
    </xf>
    <xf numFmtId="0" fontId="76" fillId="10" borderId="0" xfId="0" applyFont="1" applyFill="1" applyAlignment="1">
      <alignment horizontal="center"/>
    </xf>
    <xf numFmtId="0" fontId="72" fillId="0" borderId="0" xfId="0" applyFont="1" applyAlignment="1">
      <alignment horizontal="center" vertical="top"/>
    </xf>
    <xf numFmtId="0" fontId="80" fillId="10" borderId="0" xfId="0" applyFont="1" applyFill="1" applyAlignment="1">
      <alignment horizontal="center" vertical="top"/>
    </xf>
    <xf numFmtId="0" fontId="74" fillId="39" borderId="0" xfId="0" applyFont="1" applyFill="1" applyBorder="1" applyAlignment="1">
      <alignment horizontal="center" vertical="top" wrapText="1"/>
    </xf>
    <xf numFmtId="0" fontId="62" fillId="0" borderId="0" xfId="0" applyFont="1" applyAlignment="1">
      <alignment horizontal="center" vertical="top"/>
    </xf>
    <xf numFmtId="0" fontId="65" fillId="40" borderId="17" xfId="0" applyFont="1" applyFill="1" applyBorder="1" applyAlignment="1">
      <alignment horizontal="center" vertical="center"/>
    </xf>
    <xf numFmtId="0" fontId="64" fillId="0" borderId="17" xfId="25" applyFont="1" applyFill="1" applyBorder="1" applyAlignment="1">
      <alignment horizontal="center"/>
    </xf>
    <xf numFmtId="0" fontId="64" fillId="0" borderId="17" xfId="25" applyFont="1" applyFill="1" applyBorder="1" applyAlignment="1">
      <alignment horizontal="center" vertical="center"/>
    </xf>
    <xf numFmtId="0" fontId="71" fillId="0" borderId="0" xfId="0" applyFont="1" applyBorder="1" applyAlignment="1">
      <alignment horizontal="left"/>
    </xf>
    <xf numFmtId="4" fontId="64" fillId="10" borderId="0" xfId="0" applyNumberFormat="1" applyFont="1" applyFill="1" applyBorder="1" applyAlignment="1">
      <alignment horizontal="left" vertical="center"/>
    </xf>
    <xf numFmtId="0" fontId="63" fillId="0" borderId="0" xfId="0" applyFont="1" applyAlignment="1">
      <alignment horizontal="center"/>
    </xf>
    <xf numFmtId="0" fontId="63" fillId="0" borderId="17" xfId="10" applyFont="1" applyFill="1" applyBorder="1" applyAlignment="1">
      <alignment horizontal="center" vertical="center"/>
    </xf>
    <xf numFmtId="0" fontId="63" fillId="0" borderId="17" xfId="10" applyFont="1" applyFill="1" applyBorder="1" applyAlignment="1">
      <alignment horizontal="center" vertical="center" wrapText="1"/>
    </xf>
  </cellXfs>
  <cellStyles count="7672">
    <cellStyle name="_x000d__x000a_JournalTemplate=C:\COMFO\CTALK\JOURSTD.TPL_x000d__x000a_LbStateAddress=3 3 0 251 1 89 2 311_x000d__x000a_LbStateJou" xfId="32"/>
    <cellStyle name="20% - Ênfase1 100" xfId="33"/>
    <cellStyle name="20% - Ênfase1 2" xfId="34"/>
    <cellStyle name="20% - Ênfase2 2" xfId="35"/>
    <cellStyle name="20% - Ênfase3 2" xfId="36"/>
    <cellStyle name="20% - Ênfase4 2" xfId="37"/>
    <cellStyle name="20% - Ênfase5 2" xfId="38"/>
    <cellStyle name="20% - Ênfase6 2" xfId="39"/>
    <cellStyle name="40% - Ênfase1 2" xfId="40"/>
    <cellStyle name="40% - Ênfase2 2" xfId="41"/>
    <cellStyle name="40% - Ênfase3 2" xfId="42"/>
    <cellStyle name="40% - Ênfase4 2" xfId="43"/>
    <cellStyle name="40% - Ênfase5 2" xfId="44"/>
    <cellStyle name="40% - Ênfase6 2" xfId="45"/>
    <cellStyle name="60% - Ênfase1 2" xfId="46"/>
    <cellStyle name="60% - Ênfase2 2" xfId="47"/>
    <cellStyle name="60% - Ênfase3 2" xfId="48"/>
    <cellStyle name="60% - Ênfase4 2" xfId="49"/>
    <cellStyle name="60% - Ênfase5 2" xfId="50"/>
    <cellStyle name="60% - Ênfase6 2" xfId="51"/>
    <cellStyle name="60% - Ênfase6 37" xfId="52"/>
    <cellStyle name="Accent" xfId="1"/>
    <cellStyle name="Accent 1" xfId="2"/>
    <cellStyle name="Accent 2" xfId="3"/>
    <cellStyle name="Accent 3" xfId="4"/>
    <cellStyle name="Bad" xfId="5"/>
    <cellStyle name="Bom 2" xfId="53"/>
    <cellStyle name="Cálculo 2" xfId="54"/>
    <cellStyle name="Célula de Verificação 2" xfId="55"/>
    <cellStyle name="Célula Vinculada 2" xfId="56"/>
    <cellStyle name="cf1" xfId="6"/>
    <cellStyle name="Comma_Arauco Piping list" xfId="57"/>
    <cellStyle name="Comma0" xfId="58"/>
    <cellStyle name="ConditionalStyle_1" xfId="7"/>
    <cellStyle name="CORES" xfId="59"/>
    <cellStyle name="Currency [0]_Arauco Piping list" xfId="60"/>
    <cellStyle name="Currency_Arauco Piping list" xfId="61"/>
    <cellStyle name="Currency0" xfId="62"/>
    <cellStyle name="Data" xfId="63"/>
    <cellStyle name="Date" xfId="64"/>
    <cellStyle name="Ênfase1 2" xfId="65"/>
    <cellStyle name="Ênfase2 2" xfId="66"/>
    <cellStyle name="Ênfase3 2" xfId="67"/>
    <cellStyle name="Ênfase4 2" xfId="68"/>
    <cellStyle name="Ênfase5 2" xfId="69"/>
    <cellStyle name="Ênfase6 2" xfId="70"/>
    <cellStyle name="Entrada 2" xfId="71"/>
    <cellStyle name="Error" xfId="8"/>
    <cellStyle name="Excel Built-in Comma" xfId="9"/>
    <cellStyle name="Excel Built-in Excel Built-in Excel Built-in Excel Built-in Excel Built-in Excel Built-in Excel Built-in Excel Built-in Separador de milhares 4" xfId="72"/>
    <cellStyle name="Excel Built-in Excel Built-in Excel Built-in Excel Built-in Excel Built-in Excel Built-in Excel Built-in Separador de milhares 4" xfId="73"/>
    <cellStyle name="Excel Built-in Explanatory Text" xfId="10"/>
    <cellStyle name="Excel Built-in Normal" xfId="74"/>
    <cellStyle name="Excel Built-in Normal 1" xfId="75"/>
    <cellStyle name="Excel Built-in Normal 2" xfId="76"/>
    <cellStyle name="Excel Built-in Normal 3" xfId="77"/>
    <cellStyle name="Excel Built-in Percent" xfId="11"/>
    <cellStyle name="Excel_BuiltIn_Comma" xfId="78"/>
    <cellStyle name="Fixed" xfId="79"/>
    <cellStyle name="Fixo" xfId="80"/>
    <cellStyle name="Followed Hyperlink" xfId="81"/>
    <cellStyle name="Footnote" xfId="12"/>
    <cellStyle name="Good" xfId="13"/>
    <cellStyle name="Grey" xfId="82"/>
    <cellStyle name="Heading" xfId="83"/>
    <cellStyle name="Heading (user)" xfId="14"/>
    <cellStyle name="Heading 1" xfId="15"/>
    <cellStyle name="Heading 2" xfId="16"/>
    <cellStyle name="Heading1" xfId="84"/>
    <cellStyle name="Hiperlink 2" xfId="85"/>
    <cellStyle name="Incorreto 2" xfId="86"/>
    <cellStyle name="Indefinido" xfId="87"/>
    <cellStyle name="Input [yellow]" xfId="88"/>
    <cellStyle name="material" xfId="89"/>
    <cellStyle name="material 2" xfId="90"/>
    <cellStyle name="material 2 2" xfId="91"/>
    <cellStyle name="material 3" xfId="92"/>
    <cellStyle name="material 4" xfId="93"/>
    <cellStyle name="MINIPG" xfId="94"/>
    <cellStyle name="Moeda" xfId="26" builtinId="4"/>
    <cellStyle name="Moeda 2" xfId="24"/>
    <cellStyle name="Moeda 4" xfId="7671"/>
    <cellStyle name="Neutra 2" xfId="95"/>
    <cellStyle name="Neutral" xfId="17"/>
    <cellStyle name="Normal" xfId="0" builtinId="0" customBuiltin="1"/>
    <cellStyle name="Normal - Style1" xfId="96"/>
    <cellStyle name="Normal 10" xfId="97"/>
    <cellStyle name="Normal 10 2" xfId="98"/>
    <cellStyle name="Normal 10 2 2" xfId="99"/>
    <cellStyle name="Normal 10 3" xfId="100"/>
    <cellStyle name="Normal 100" xfId="101"/>
    <cellStyle name="Normal 101" xfId="102"/>
    <cellStyle name="Normal 102" xfId="103"/>
    <cellStyle name="Normal 103" xfId="104"/>
    <cellStyle name="Normal 104" xfId="105"/>
    <cellStyle name="Normal 105" xfId="106"/>
    <cellStyle name="Normal 106" xfId="107"/>
    <cellStyle name="Normal 107" xfId="108"/>
    <cellStyle name="Normal 108" xfId="109"/>
    <cellStyle name="Normal 109" xfId="110"/>
    <cellStyle name="Normal 11" xfId="111"/>
    <cellStyle name="Normal 11 2" xfId="28"/>
    <cellStyle name="Normal 11 2 2" xfId="112"/>
    <cellStyle name="Normal 11 3" xfId="113"/>
    <cellStyle name="Normal 110" xfId="114"/>
    <cellStyle name="Normal 111" xfId="115"/>
    <cellStyle name="Normal 112" xfId="116"/>
    <cellStyle name="Normal 113" xfId="117"/>
    <cellStyle name="Normal 114" xfId="118"/>
    <cellStyle name="Normal 115" xfId="119"/>
    <cellStyle name="Normal 116" xfId="120"/>
    <cellStyle name="Normal 117" xfId="121"/>
    <cellStyle name="Normal 118" xfId="122"/>
    <cellStyle name="Normal 119" xfId="123"/>
    <cellStyle name="Normal 12" xfId="124"/>
    <cellStyle name="Normal 12 2" xfId="125"/>
    <cellStyle name="Normal 12 2 2" xfId="126"/>
    <cellStyle name="Normal 12 3" xfId="127"/>
    <cellStyle name="Normal 12 4" xfId="128"/>
    <cellStyle name="Normal 120" xfId="129"/>
    <cellStyle name="Normal 121" xfId="130"/>
    <cellStyle name="Normal 122" xfId="131"/>
    <cellStyle name="Normal 123" xfId="132"/>
    <cellStyle name="Normal 124" xfId="133"/>
    <cellStyle name="Normal 125" xfId="134"/>
    <cellStyle name="Normal 126" xfId="135"/>
    <cellStyle name="Normal 127" xfId="136"/>
    <cellStyle name="Normal 128" xfId="137"/>
    <cellStyle name="Normal 129" xfId="138"/>
    <cellStyle name="Normal 13" xfId="139"/>
    <cellStyle name="Normal 13 10" xfId="140"/>
    <cellStyle name="Normal 13 10 2" xfId="141"/>
    <cellStyle name="Normal 13 10 3" xfId="142"/>
    <cellStyle name="Normal 13 10 4" xfId="143"/>
    <cellStyle name="Normal 13 11" xfId="144"/>
    <cellStyle name="Normal 13 11 2" xfId="145"/>
    <cellStyle name="Normal 13 11 3" xfId="146"/>
    <cellStyle name="Normal 13 11 4" xfId="147"/>
    <cellStyle name="Normal 13 12" xfId="148"/>
    <cellStyle name="Normal 13 12 2" xfId="149"/>
    <cellStyle name="Normal 13 12 3" xfId="150"/>
    <cellStyle name="Normal 13 12 4" xfId="151"/>
    <cellStyle name="Normal 13 13" xfId="152"/>
    <cellStyle name="Normal 13 13 2" xfId="153"/>
    <cellStyle name="Normal 13 13 3" xfId="154"/>
    <cellStyle name="Normal 13 14" xfId="155"/>
    <cellStyle name="Normal 13 14 2" xfId="156"/>
    <cellStyle name="Normal 13 15" xfId="157"/>
    <cellStyle name="Normal 13 16" xfId="158"/>
    <cellStyle name="Normal 13 2" xfId="159"/>
    <cellStyle name="Normal 13 2 10" xfId="160"/>
    <cellStyle name="Normal 13 2 10 2" xfId="161"/>
    <cellStyle name="Normal 13 2 10 3" xfId="162"/>
    <cellStyle name="Normal 13 2 10 4" xfId="163"/>
    <cellStyle name="Normal 13 2 11" xfId="164"/>
    <cellStyle name="Normal 13 2 11 2" xfId="165"/>
    <cellStyle name="Normal 13 2 11 3" xfId="166"/>
    <cellStyle name="Normal 13 2 12" xfId="167"/>
    <cellStyle name="Normal 13 2 12 2" xfId="168"/>
    <cellStyle name="Normal 13 2 13" xfId="169"/>
    <cellStyle name="Normal 13 2 14" xfId="170"/>
    <cellStyle name="Normal 13 2 2" xfId="171"/>
    <cellStyle name="Normal 13 2 2 2" xfId="172"/>
    <cellStyle name="Normal 13 2 2 2 2" xfId="173"/>
    <cellStyle name="Normal 13 2 2 2 2 2" xfId="174"/>
    <cellStyle name="Normal 13 2 2 2 2 2 2" xfId="175"/>
    <cellStyle name="Normal 13 2 2 2 2 2 3" xfId="176"/>
    <cellStyle name="Normal 13 2 2 2 2 2 4" xfId="177"/>
    <cellStyle name="Normal 13 2 2 2 2 3" xfId="178"/>
    <cellStyle name="Normal 13 2 2 2 2 4" xfId="179"/>
    <cellStyle name="Normal 13 2 2 2 2 5" xfId="180"/>
    <cellStyle name="Normal 13 2 2 2 3" xfId="181"/>
    <cellStyle name="Normal 13 2 2 2 3 2" xfId="182"/>
    <cellStyle name="Normal 13 2 2 2 3 3" xfId="183"/>
    <cellStyle name="Normal 13 2 2 2 3 4" xfId="184"/>
    <cellStyle name="Normal 13 2 2 2 4" xfId="185"/>
    <cellStyle name="Normal 13 2 2 2 5" xfId="186"/>
    <cellStyle name="Normal 13 2 2 2 6" xfId="187"/>
    <cellStyle name="Normal 13 2 2 3" xfId="188"/>
    <cellStyle name="Normal 13 2 2 3 2" xfId="189"/>
    <cellStyle name="Normal 13 2 2 3 2 2" xfId="190"/>
    <cellStyle name="Normal 13 2 2 3 2 3" xfId="191"/>
    <cellStyle name="Normal 13 2 2 3 2 4" xfId="192"/>
    <cellStyle name="Normal 13 2 2 3 3" xfId="193"/>
    <cellStyle name="Normal 13 2 2 3 4" xfId="194"/>
    <cellStyle name="Normal 13 2 2 3 5" xfId="195"/>
    <cellStyle name="Normal 13 2 2 4" xfId="196"/>
    <cellStyle name="Normal 13 2 2 4 2" xfId="197"/>
    <cellStyle name="Normal 13 2 2 4 3" xfId="198"/>
    <cellStyle name="Normal 13 2 2 4 4" xfId="199"/>
    <cellStyle name="Normal 13 2 2 5" xfId="200"/>
    <cellStyle name="Normal 13 2 2 5 2" xfId="201"/>
    <cellStyle name="Normal 13 2 2 5 3" xfId="202"/>
    <cellStyle name="Normal 13 2 2 5 4" xfId="203"/>
    <cellStyle name="Normal 13 2 2 6" xfId="204"/>
    <cellStyle name="Normal 13 2 2 6 2" xfId="205"/>
    <cellStyle name="Normal 13 2 2 6 3" xfId="206"/>
    <cellStyle name="Normal 13 2 2 7" xfId="207"/>
    <cellStyle name="Normal 13 2 2 8" xfId="208"/>
    <cellStyle name="Normal 13 2 2 9" xfId="209"/>
    <cellStyle name="Normal 13 2 3" xfId="210"/>
    <cellStyle name="Normal 13 2 3 2" xfId="211"/>
    <cellStyle name="Normal 13 2 3 2 2" xfId="212"/>
    <cellStyle name="Normal 13 2 3 2 2 2" xfId="213"/>
    <cellStyle name="Normal 13 2 3 2 2 2 2" xfId="214"/>
    <cellStyle name="Normal 13 2 3 2 2 2 3" xfId="215"/>
    <cellStyle name="Normal 13 2 3 2 2 2 4" xfId="216"/>
    <cellStyle name="Normal 13 2 3 2 2 3" xfId="217"/>
    <cellStyle name="Normal 13 2 3 2 2 4" xfId="218"/>
    <cellStyle name="Normal 13 2 3 2 2 5" xfId="219"/>
    <cellStyle name="Normal 13 2 3 2 3" xfId="220"/>
    <cellStyle name="Normal 13 2 3 2 3 2" xfId="221"/>
    <cellStyle name="Normal 13 2 3 2 3 3" xfId="222"/>
    <cellStyle name="Normal 13 2 3 2 3 4" xfId="223"/>
    <cellStyle name="Normal 13 2 3 2 4" xfId="224"/>
    <cellStyle name="Normal 13 2 3 2 5" xfId="225"/>
    <cellStyle name="Normal 13 2 3 2 6" xfId="226"/>
    <cellStyle name="Normal 13 2 3 3" xfId="227"/>
    <cellStyle name="Normal 13 2 3 3 2" xfId="228"/>
    <cellStyle name="Normal 13 2 3 3 2 2" xfId="229"/>
    <cellStyle name="Normal 13 2 3 3 2 3" xfId="230"/>
    <cellStyle name="Normal 13 2 3 3 2 4" xfId="231"/>
    <cellStyle name="Normal 13 2 3 3 3" xfId="232"/>
    <cellStyle name="Normal 13 2 3 3 4" xfId="233"/>
    <cellStyle name="Normal 13 2 3 3 5" xfId="234"/>
    <cellStyle name="Normal 13 2 3 4" xfId="235"/>
    <cellStyle name="Normal 13 2 3 4 2" xfId="236"/>
    <cellStyle name="Normal 13 2 3 4 3" xfId="237"/>
    <cellStyle name="Normal 13 2 3 4 4" xfId="238"/>
    <cellStyle name="Normal 13 2 3 5" xfId="239"/>
    <cellStyle name="Normal 13 2 3 5 2" xfId="240"/>
    <cellStyle name="Normal 13 2 3 5 3" xfId="241"/>
    <cellStyle name="Normal 13 2 3 5 4" xfId="242"/>
    <cellStyle name="Normal 13 2 3 6" xfId="243"/>
    <cellStyle name="Normal 13 2 3 6 2" xfId="244"/>
    <cellStyle name="Normal 13 2 3 6 3" xfId="245"/>
    <cellStyle name="Normal 13 2 3 7" xfId="246"/>
    <cellStyle name="Normal 13 2 3 8" xfId="247"/>
    <cellStyle name="Normal 13 2 3 9" xfId="248"/>
    <cellStyle name="Normal 13 2 4" xfId="249"/>
    <cellStyle name="Normal 13 2 4 2" xfId="250"/>
    <cellStyle name="Normal 13 2 4 2 2" xfId="251"/>
    <cellStyle name="Normal 13 2 4 2 2 2" xfId="252"/>
    <cellStyle name="Normal 13 2 4 2 2 3" xfId="253"/>
    <cellStyle name="Normal 13 2 4 2 2 4" xfId="254"/>
    <cellStyle name="Normal 13 2 4 2 3" xfId="255"/>
    <cellStyle name="Normal 13 2 4 2 4" xfId="256"/>
    <cellStyle name="Normal 13 2 4 2 5" xfId="257"/>
    <cellStyle name="Normal 13 2 4 3" xfId="258"/>
    <cellStyle name="Normal 13 2 4 3 2" xfId="259"/>
    <cellStyle name="Normal 13 2 4 3 3" xfId="260"/>
    <cellStyle name="Normal 13 2 4 3 4" xfId="261"/>
    <cellStyle name="Normal 13 2 4 4" xfId="262"/>
    <cellStyle name="Normal 13 2 4 5" xfId="263"/>
    <cellStyle name="Normal 13 2 4 6" xfId="264"/>
    <cellStyle name="Normal 13 2 5" xfId="265"/>
    <cellStyle name="Normal 13 2 5 2" xfId="266"/>
    <cellStyle name="Normal 13 2 5 2 2" xfId="267"/>
    <cellStyle name="Normal 13 2 5 2 2 2" xfId="268"/>
    <cellStyle name="Normal 13 2 5 2 2 3" xfId="269"/>
    <cellStyle name="Normal 13 2 5 2 2 4" xfId="270"/>
    <cellStyle name="Normal 13 2 5 2 3" xfId="271"/>
    <cellStyle name="Normal 13 2 5 2 4" xfId="272"/>
    <cellStyle name="Normal 13 2 5 2 5" xfId="273"/>
    <cellStyle name="Normal 13 2 5 3" xfId="274"/>
    <cellStyle name="Normal 13 2 5 3 2" xfId="275"/>
    <cellStyle name="Normal 13 2 5 3 3" xfId="276"/>
    <cellStyle name="Normal 13 2 5 3 4" xfId="277"/>
    <cellStyle name="Normal 13 2 5 4" xfId="278"/>
    <cellStyle name="Normal 13 2 5 5" xfId="279"/>
    <cellStyle name="Normal 13 2 5 6" xfId="280"/>
    <cellStyle name="Normal 13 2 6" xfId="281"/>
    <cellStyle name="Normal 13 2 6 2" xfId="282"/>
    <cellStyle name="Normal 13 2 6 2 2" xfId="283"/>
    <cellStyle name="Normal 13 2 6 2 2 2" xfId="284"/>
    <cellStyle name="Normal 13 2 6 2 2 3" xfId="285"/>
    <cellStyle name="Normal 13 2 6 2 2 4" xfId="286"/>
    <cellStyle name="Normal 13 2 6 2 3" xfId="287"/>
    <cellStyle name="Normal 13 2 6 2 4" xfId="288"/>
    <cellStyle name="Normal 13 2 6 2 5" xfId="289"/>
    <cellStyle name="Normal 13 2 6 3" xfId="290"/>
    <cellStyle name="Normal 13 2 6 3 2" xfId="291"/>
    <cellStyle name="Normal 13 2 6 3 3" xfId="292"/>
    <cellStyle name="Normal 13 2 6 3 4" xfId="293"/>
    <cellStyle name="Normal 13 2 6 4" xfId="294"/>
    <cellStyle name="Normal 13 2 6 5" xfId="295"/>
    <cellStyle name="Normal 13 2 6 6" xfId="296"/>
    <cellStyle name="Normal 13 2 7" xfId="297"/>
    <cellStyle name="Normal 13 2 7 2" xfId="298"/>
    <cellStyle name="Normal 13 2 7 2 2" xfId="299"/>
    <cellStyle name="Normal 13 2 7 2 3" xfId="300"/>
    <cellStyle name="Normal 13 2 7 2 4" xfId="301"/>
    <cellStyle name="Normal 13 2 7 3" xfId="302"/>
    <cellStyle name="Normal 13 2 7 4" xfId="303"/>
    <cellStyle name="Normal 13 2 7 5" xfId="304"/>
    <cellStyle name="Normal 13 2 8" xfId="305"/>
    <cellStyle name="Normal 13 2 8 2" xfId="306"/>
    <cellStyle name="Normal 13 2 8 3" xfId="307"/>
    <cellStyle name="Normal 13 2 8 4" xfId="308"/>
    <cellStyle name="Normal 13 2 9" xfId="309"/>
    <cellStyle name="Normal 13 2 9 2" xfId="310"/>
    <cellStyle name="Normal 13 2 9 3" xfId="311"/>
    <cellStyle name="Normal 13 2 9 4" xfId="312"/>
    <cellStyle name="Normal 13 3" xfId="313"/>
    <cellStyle name="Normal 13 3 10" xfId="314"/>
    <cellStyle name="Normal 13 3 10 2" xfId="315"/>
    <cellStyle name="Normal 13 3 10 3" xfId="316"/>
    <cellStyle name="Normal 13 3 10 4" xfId="317"/>
    <cellStyle name="Normal 13 3 11" xfId="318"/>
    <cellStyle name="Normal 13 3 11 2" xfId="319"/>
    <cellStyle name="Normal 13 3 11 3" xfId="320"/>
    <cellStyle name="Normal 13 3 12" xfId="321"/>
    <cellStyle name="Normal 13 3 12 2" xfId="322"/>
    <cellStyle name="Normal 13 3 13" xfId="323"/>
    <cellStyle name="Normal 13 3 14" xfId="324"/>
    <cellStyle name="Normal 13 3 2" xfId="325"/>
    <cellStyle name="Normal 13 3 2 2" xfId="326"/>
    <cellStyle name="Normal 13 3 2 2 2" xfId="327"/>
    <cellStyle name="Normal 13 3 2 2 2 2" xfId="328"/>
    <cellStyle name="Normal 13 3 2 2 2 2 2" xfId="329"/>
    <cellStyle name="Normal 13 3 2 2 2 2 3" xfId="330"/>
    <cellStyle name="Normal 13 3 2 2 2 2 4" xfId="331"/>
    <cellStyle name="Normal 13 3 2 2 2 3" xfId="332"/>
    <cellStyle name="Normal 13 3 2 2 2 4" xfId="333"/>
    <cellStyle name="Normal 13 3 2 2 2 5" xfId="334"/>
    <cellStyle name="Normal 13 3 2 2 3" xfId="335"/>
    <cellStyle name="Normal 13 3 2 2 3 2" xfId="336"/>
    <cellStyle name="Normal 13 3 2 2 3 3" xfId="337"/>
    <cellStyle name="Normal 13 3 2 2 3 4" xfId="338"/>
    <cellStyle name="Normal 13 3 2 2 4" xfId="339"/>
    <cellStyle name="Normal 13 3 2 2 5" xfId="340"/>
    <cellStyle name="Normal 13 3 2 2 6" xfId="341"/>
    <cellStyle name="Normal 13 3 2 3" xfId="342"/>
    <cellStyle name="Normal 13 3 2 3 2" xfId="343"/>
    <cellStyle name="Normal 13 3 2 3 2 2" xfId="344"/>
    <cellStyle name="Normal 13 3 2 3 2 3" xfId="345"/>
    <cellStyle name="Normal 13 3 2 3 2 4" xfId="346"/>
    <cellStyle name="Normal 13 3 2 3 3" xfId="347"/>
    <cellStyle name="Normal 13 3 2 3 4" xfId="348"/>
    <cellStyle name="Normal 13 3 2 3 5" xfId="349"/>
    <cellStyle name="Normal 13 3 2 4" xfId="350"/>
    <cellStyle name="Normal 13 3 2 4 2" xfId="351"/>
    <cellStyle name="Normal 13 3 2 4 3" xfId="352"/>
    <cellStyle name="Normal 13 3 2 4 4" xfId="353"/>
    <cellStyle name="Normal 13 3 2 5" xfId="354"/>
    <cellStyle name="Normal 13 3 2 5 2" xfId="355"/>
    <cellStyle name="Normal 13 3 2 5 3" xfId="356"/>
    <cellStyle name="Normal 13 3 2 5 4" xfId="357"/>
    <cellStyle name="Normal 13 3 2 6" xfId="358"/>
    <cellStyle name="Normal 13 3 2 6 2" xfId="359"/>
    <cellStyle name="Normal 13 3 2 6 3" xfId="360"/>
    <cellStyle name="Normal 13 3 2 7" xfId="361"/>
    <cellStyle name="Normal 13 3 2 8" xfId="362"/>
    <cellStyle name="Normal 13 3 2 9" xfId="363"/>
    <cellStyle name="Normal 13 3 3" xfId="364"/>
    <cellStyle name="Normal 13 3 3 2" xfId="365"/>
    <cellStyle name="Normal 13 3 3 2 2" xfId="366"/>
    <cellStyle name="Normal 13 3 3 2 2 2" xfId="367"/>
    <cellStyle name="Normal 13 3 3 2 2 2 2" xfId="368"/>
    <cellStyle name="Normal 13 3 3 2 2 2 3" xfId="369"/>
    <cellStyle name="Normal 13 3 3 2 2 2 4" xfId="370"/>
    <cellStyle name="Normal 13 3 3 2 2 3" xfId="371"/>
    <cellStyle name="Normal 13 3 3 2 2 4" xfId="372"/>
    <cellStyle name="Normal 13 3 3 2 2 5" xfId="373"/>
    <cellStyle name="Normal 13 3 3 2 3" xfId="374"/>
    <cellStyle name="Normal 13 3 3 2 3 2" xfId="375"/>
    <cellStyle name="Normal 13 3 3 2 3 3" xfId="376"/>
    <cellStyle name="Normal 13 3 3 2 3 4" xfId="377"/>
    <cellStyle name="Normal 13 3 3 2 4" xfId="378"/>
    <cellStyle name="Normal 13 3 3 2 5" xfId="379"/>
    <cellStyle name="Normal 13 3 3 2 6" xfId="380"/>
    <cellStyle name="Normal 13 3 3 3" xfId="381"/>
    <cellStyle name="Normal 13 3 3 3 2" xfId="382"/>
    <cellStyle name="Normal 13 3 3 3 2 2" xfId="383"/>
    <cellStyle name="Normal 13 3 3 3 2 3" xfId="384"/>
    <cellStyle name="Normal 13 3 3 3 2 4" xfId="385"/>
    <cellStyle name="Normal 13 3 3 3 3" xfId="386"/>
    <cellStyle name="Normal 13 3 3 3 4" xfId="387"/>
    <cellStyle name="Normal 13 3 3 3 5" xfId="388"/>
    <cellStyle name="Normal 13 3 3 4" xfId="389"/>
    <cellStyle name="Normal 13 3 3 4 2" xfId="390"/>
    <cellStyle name="Normal 13 3 3 4 3" xfId="391"/>
    <cellStyle name="Normal 13 3 3 4 4" xfId="392"/>
    <cellStyle name="Normal 13 3 3 5" xfId="393"/>
    <cellStyle name="Normal 13 3 3 5 2" xfId="394"/>
    <cellStyle name="Normal 13 3 3 5 3" xfId="395"/>
    <cellStyle name="Normal 13 3 3 5 4" xfId="396"/>
    <cellStyle name="Normal 13 3 3 6" xfId="397"/>
    <cellStyle name="Normal 13 3 3 6 2" xfId="398"/>
    <cellStyle name="Normal 13 3 3 6 3" xfId="399"/>
    <cellStyle name="Normal 13 3 3 7" xfId="400"/>
    <cellStyle name="Normal 13 3 3 8" xfId="401"/>
    <cellStyle name="Normal 13 3 3 9" xfId="402"/>
    <cellStyle name="Normal 13 3 4" xfId="403"/>
    <cellStyle name="Normal 13 3 4 2" xfId="404"/>
    <cellStyle name="Normal 13 3 4 2 2" xfId="405"/>
    <cellStyle name="Normal 13 3 4 2 2 2" xfId="406"/>
    <cellStyle name="Normal 13 3 4 2 2 3" xfId="407"/>
    <cellStyle name="Normal 13 3 4 2 2 4" xfId="408"/>
    <cellStyle name="Normal 13 3 4 2 3" xfId="409"/>
    <cellStyle name="Normal 13 3 4 2 4" xfId="410"/>
    <cellStyle name="Normal 13 3 4 2 5" xfId="411"/>
    <cellStyle name="Normal 13 3 4 3" xfId="412"/>
    <cellStyle name="Normal 13 3 4 3 2" xfId="413"/>
    <cellStyle name="Normal 13 3 4 3 3" xfId="414"/>
    <cellStyle name="Normal 13 3 4 3 4" xfId="415"/>
    <cellStyle name="Normal 13 3 4 4" xfId="416"/>
    <cellStyle name="Normal 13 3 4 5" xfId="417"/>
    <cellStyle name="Normal 13 3 4 6" xfId="418"/>
    <cellStyle name="Normal 13 3 5" xfId="419"/>
    <cellStyle name="Normal 13 3 5 2" xfId="420"/>
    <cellStyle name="Normal 13 3 5 2 2" xfId="421"/>
    <cellStyle name="Normal 13 3 5 2 2 2" xfId="422"/>
    <cellStyle name="Normal 13 3 5 2 2 3" xfId="423"/>
    <cellStyle name="Normal 13 3 5 2 2 4" xfId="424"/>
    <cellStyle name="Normal 13 3 5 2 3" xfId="425"/>
    <cellStyle name="Normal 13 3 5 2 4" xfId="426"/>
    <cellStyle name="Normal 13 3 5 2 5" xfId="427"/>
    <cellStyle name="Normal 13 3 5 3" xfId="428"/>
    <cellStyle name="Normal 13 3 5 3 2" xfId="429"/>
    <cellStyle name="Normal 13 3 5 3 3" xfId="430"/>
    <cellStyle name="Normal 13 3 5 3 4" xfId="431"/>
    <cellStyle name="Normal 13 3 5 4" xfId="432"/>
    <cellStyle name="Normal 13 3 5 5" xfId="433"/>
    <cellStyle name="Normal 13 3 5 6" xfId="434"/>
    <cellStyle name="Normal 13 3 6" xfId="435"/>
    <cellStyle name="Normal 13 3 6 2" xfId="436"/>
    <cellStyle name="Normal 13 3 6 2 2" xfId="437"/>
    <cellStyle name="Normal 13 3 6 2 2 2" xfId="438"/>
    <cellStyle name="Normal 13 3 6 2 2 3" xfId="439"/>
    <cellStyle name="Normal 13 3 6 2 2 4" xfId="440"/>
    <cellStyle name="Normal 13 3 6 2 3" xfId="441"/>
    <cellStyle name="Normal 13 3 6 2 4" xfId="442"/>
    <cellStyle name="Normal 13 3 6 2 5" xfId="443"/>
    <cellStyle name="Normal 13 3 6 3" xfId="444"/>
    <cellStyle name="Normal 13 3 6 3 2" xfId="445"/>
    <cellStyle name="Normal 13 3 6 3 3" xfId="446"/>
    <cellStyle name="Normal 13 3 6 3 4" xfId="447"/>
    <cellStyle name="Normal 13 3 6 4" xfId="448"/>
    <cellStyle name="Normal 13 3 6 5" xfId="449"/>
    <cellStyle name="Normal 13 3 6 6" xfId="450"/>
    <cellStyle name="Normal 13 3 7" xfId="451"/>
    <cellStyle name="Normal 13 3 7 2" xfId="452"/>
    <cellStyle name="Normal 13 3 7 2 2" xfId="453"/>
    <cellStyle name="Normal 13 3 7 2 3" xfId="454"/>
    <cellStyle name="Normal 13 3 7 2 4" xfId="455"/>
    <cellStyle name="Normal 13 3 7 3" xfId="456"/>
    <cellStyle name="Normal 13 3 7 4" xfId="457"/>
    <cellStyle name="Normal 13 3 7 5" xfId="458"/>
    <cellStyle name="Normal 13 3 8" xfId="459"/>
    <cellStyle name="Normal 13 3 8 2" xfId="460"/>
    <cellStyle name="Normal 13 3 8 3" xfId="461"/>
    <cellStyle name="Normal 13 3 8 4" xfId="462"/>
    <cellStyle name="Normal 13 3 9" xfId="463"/>
    <cellStyle name="Normal 13 3 9 2" xfId="464"/>
    <cellStyle name="Normal 13 3 9 3" xfId="465"/>
    <cellStyle name="Normal 13 3 9 4" xfId="466"/>
    <cellStyle name="Normal 13 4" xfId="467"/>
    <cellStyle name="Normal 13 4 10" xfId="468"/>
    <cellStyle name="Normal 13 4 10 2" xfId="469"/>
    <cellStyle name="Normal 13 4 10 3" xfId="470"/>
    <cellStyle name="Normal 13 4 10 4" xfId="471"/>
    <cellStyle name="Normal 13 4 11" xfId="472"/>
    <cellStyle name="Normal 13 4 11 2" xfId="473"/>
    <cellStyle name="Normal 13 4 11 3" xfId="474"/>
    <cellStyle name="Normal 13 4 12" xfId="475"/>
    <cellStyle name="Normal 13 4 13" xfId="476"/>
    <cellStyle name="Normal 13 4 14" xfId="477"/>
    <cellStyle name="Normal 13 4 2" xfId="478"/>
    <cellStyle name="Normal 13 4 2 10" xfId="479"/>
    <cellStyle name="Normal 13 4 2 11" xfId="480"/>
    <cellStyle name="Normal 13 4 2 2" xfId="481"/>
    <cellStyle name="Normal 13 4 2 2 2" xfId="482"/>
    <cellStyle name="Normal 13 4 2 2 2 2" xfId="483"/>
    <cellStyle name="Normal 13 4 2 2 2 2 2" xfId="484"/>
    <cellStyle name="Normal 13 4 2 2 2 2 3" xfId="485"/>
    <cellStyle name="Normal 13 4 2 2 2 2 4" xfId="486"/>
    <cellStyle name="Normal 13 4 2 2 2 3" xfId="487"/>
    <cellStyle name="Normal 13 4 2 2 2 4" xfId="488"/>
    <cellStyle name="Normal 13 4 2 2 2 5" xfId="489"/>
    <cellStyle name="Normal 13 4 2 2 3" xfId="490"/>
    <cellStyle name="Normal 13 4 2 2 3 2" xfId="491"/>
    <cellStyle name="Normal 13 4 2 2 3 3" xfId="492"/>
    <cellStyle name="Normal 13 4 2 2 3 4" xfId="493"/>
    <cellStyle name="Normal 13 4 2 2 4" xfId="494"/>
    <cellStyle name="Normal 13 4 2 2 5" xfId="495"/>
    <cellStyle name="Normal 13 4 2 2 6" xfId="496"/>
    <cellStyle name="Normal 13 4 2 3" xfId="497"/>
    <cellStyle name="Normal 13 4 2 3 2" xfId="498"/>
    <cellStyle name="Normal 13 4 2 3 2 2" xfId="499"/>
    <cellStyle name="Normal 13 4 2 3 2 2 2" xfId="500"/>
    <cellStyle name="Normal 13 4 2 3 2 2 3" xfId="501"/>
    <cellStyle name="Normal 13 4 2 3 2 2 4" xfId="502"/>
    <cellStyle name="Normal 13 4 2 3 2 3" xfId="503"/>
    <cellStyle name="Normal 13 4 2 3 2 4" xfId="504"/>
    <cellStyle name="Normal 13 4 2 3 2 5" xfId="505"/>
    <cellStyle name="Normal 13 4 2 3 3" xfId="506"/>
    <cellStyle name="Normal 13 4 2 3 3 2" xfId="507"/>
    <cellStyle name="Normal 13 4 2 3 3 3" xfId="508"/>
    <cellStyle name="Normal 13 4 2 3 3 4" xfId="509"/>
    <cellStyle name="Normal 13 4 2 3 4" xfId="510"/>
    <cellStyle name="Normal 13 4 2 3 5" xfId="511"/>
    <cellStyle name="Normal 13 4 2 3 6" xfId="512"/>
    <cellStyle name="Normal 13 4 2 4" xfId="513"/>
    <cellStyle name="Normal 13 4 2 4 2" xfId="514"/>
    <cellStyle name="Normal 13 4 2 4 2 2" xfId="515"/>
    <cellStyle name="Normal 13 4 2 4 2 2 2" xfId="516"/>
    <cellStyle name="Normal 13 4 2 4 2 2 3" xfId="517"/>
    <cellStyle name="Normal 13 4 2 4 2 2 4" xfId="518"/>
    <cellStyle name="Normal 13 4 2 4 2 3" xfId="519"/>
    <cellStyle name="Normal 13 4 2 4 2 4" xfId="520"/>
    <cellStyle name="Normal 13 4 2 4 2 5" xfId="521"/>
    <cellStyle name="Normal 13 4 2 4 3" xfId="522"/>
    <cellStyle name="Normal 13 4 2 4 3 2" xfId="523"/>
    <cellStyle name="Normal 13 4 2 4 3 3" xfId="524"/>
    <cellStyle name="Normal 13 4 2 4 3 4" xfId="525"/>
    <cellStyle name="Normal 13 4 2 4 4" xfId="526"/>
    <cellStyle name="Normal 13 4 2 4 5" xfId="527"/>
    <cellStyle name="Normal 13 4 2 4 6" xfId="528"/>
    <cellStyle name="Normal 13 4 2 5" xfId="529"/>
    <cellStyle name="Normal 13 4 2 5 2" xfId="530"/>
    <cellStyle name="Normal 13 4 2 5 2 2" xfId="531"/>
    <cellStyle name="Normal 13 4 2 5 2 3" xfId="532"/>
    <cellStyle name="Normal 13 4 2 5 2 4" xfId="533"/>
    <cellStyle name="Normal 13 4 2 5 3" xfId="534"/>
    <cellStyle name="Normal 13 4 2 5 4" xfId="535"/>
    <cellStyle name="Normal 13 4 2 5 5" xfId="536"/>
    <cellStyle name="Normal 13 4 2 6" xfId="537"/>
    <cellStyle name="Normal 13 4 2 6 2" xfId="538"/>
    <cellStyle name="Normal 13 4 2 6 3" xfId="539"/>
    <cellStyle name="Normal 13 4 2 6 4" xfId="540"/>
    <cellStyle name="Normal 13 4 2 7" xfId="541"/>
    <cellStyle name="Normal 13 4 2 7 2" xfId="542"/>
    <cellStyle name="Normal 13 4 2 7 3" xfId="543"/>
    <cellStyle name="Normal 13 4 2 7 4" xfId="544"/>
    <cellStyle name="Normal 13 4 2 8" xfId="545"/>
    <cellStyle name="Normal 13 4 2 8 2" xfId="546"/>
    <cellStyle name="Normal 13 4 2 8 3" xfId="547"/>
    <cellStyle name="Normal 13 4 2 9" xfId="548"/>
    <cellStyle name="Normal 13 4 3" xfId="549"/>
    <cellStyle name="Normal 13 4 3 10" xfId="550"/>
    <cellStyle name="Normal 13 4 3 2" xfId="551"/>
    <cellStyle name="Normal 13 4 3 2 2" xfId="552"/>
    <cellStyle name="Normal 13 4 3 2 2 2" xfId="553"/>
    <cellStyle name="Normal 13 4 3 2 2 2 2" xfId="554"/>
    <cellStyle name="Normal 13 4 3 2 2 2 3" xfId="555"/>
    <cellStyle name="Normal 13 4 3 2 2 2 4" xfId="556"/>
    <cellStyle name="Normal 13 4 3 2 2 3" xfId="557"/>
    <cellStyle name="Normal 13 4 3 2 2 4" xfId="558"/>
    <cellStyle name="Normal 13 4 3 2 2 5" xfId="559"/>
    <cellStyle name="Normal 13 4 3 2 3" xfId="560"/>
    <cellStyle name="Normal 13 4 3 2 3 2" xfId="561"/>
    <cellStyle name="Normal 13 4 3 2 3 3" xfId="562"/>
    <cellStyle name="Normal 13 4 3 2 3 4" xfId="563"/>
    <cellStyle name="Normal 13 4 3 2 4" xfId="564"/>
    <cellStyle name="Normal 13 4 3 2 5" xfId="565"/>
    <cellStyle name="Normal 13 4 3 2 6" xfId="566"/>
    <cellStyle name="Normal 13 4 3 3" xfId="567"/>
    <cellStyle name="Normal 13 4 3 3 2" xfId="568"/>
    <cellStyle name="Normal 13 4 3 3 2 2" xfId="569"/>
    <cellStyle name="Normal 13 4 3 3 2 2 2" xfId="570"/>
    <cellStyle name="Normal 13 4 3 3 2 2 3" xfId="571"/>
    <cellStyle name="Normal 13 4 3 3 2 2 4" xfId="572"/>
    <cellStyle name="Normal 13 4 3 3 2 3" xfId="573"/>
    <cellStyle name="Normal 13 4 3 3 2 4" xfId="574"/>
    <cellStyle name="Normal 13 4 3 3 2 5" xfId="575"/>
    <cellStyle name="Normal 13 4 3 3 3" xfId="576"/>
    <cellStyle name="Normal 13 4 3 3 3 2" xfId="577"/>
    <cellStyle name="Normal 13 4 3 3 3 3" xfId="578"/>
    <cellStyle name="Normal 13 4 3 3 3 4" xfId="579"/>
    <cellStyle name="Normal 13 4 3 3 4" xfId="580"/>
    <cellStyle name="Normal 13 4 3 3 5" xfId="581"/>
    <cellStyle name="Normal 13 4 3 3 6" xfId="582"/>
    <cellStyle name="Normal 13 4 3 4" xfId="583"/>
    <cellStyle name="Normal 13 4 3 4 2" xfId="584"/>
    <cellStyle name="Normal 13 4 3 4 2 2" xfId="585"/>
    <cellStyle name="Normal 13 4 3 4 2 3" xfId="586"/>
    <cellStyle name="Normal 13 4 3 4 2 4" xfId="587"/>
    <cellStyle name="Normal 13 4 3 4 3" xfId="588"/>
    <cellStyle name="Normal 13 4 3 4 4" xfId="589"/>
    <cellStyle name="Normal 13 4 3 4 5" xfId="590"/>
    <cellStyle name="Normal 13 4 3 5" xfId="591"/>
    <cellStyle name="Normal 13 4 3 5 2" xfId="592"/>
    <cellStyle name="Normal 13 4 3 5 3" xfId="593"/>
    <cellStyle name="Normal 13 4 3 5 4" xfId="594"/>
    <cellStyle name="Normal 13 4 3 6" xfId="595"/>
    <cellStyle name="Normal 13 4 3 6 2" xfId="596"/>
    <cellStyle name="Normal 13 4 3 6 3" xfId="597"/>
    <cellStyle name="Normal 13 4 3 6 4" xfId="598"/>
    <cellStyle name="Normal 13 4 3 7" xfId="599"/>
    <cellStyle name="Normal 13 4 3 7 2" xfId="600"/>
    <cellStyle name="Normal 13 4 3 7 3" xfId="601"/>
    <cellStyle name="Normal 13 4 3 8" xfId="602"/>
    <cellStyle name="Normal 13 4 3 9" xfId="603"/>
    <cellStyle name="Normal 13 4 4" xfId="604"/>
    <cellStyle name="Normal 13 4 4 2" xfId="605"/>
    <cellStyle name="Normal 13 4 4 2 2" xfId="606"/>
    <cellStyle name="Normal 13 4 4 2 2 2" xfId="607"/>
    <cellStyle name="Normal 13 4 4 2 2 3" xfId="608"/>
    <cellStyle name="Normal 13 4 4 2 2 4" xfId="609"/>
    <cellStyle name="Normal 13 4 4 2 3" xfId="610"/>
    <cellStyle name="Normal 13 4 4 2 4" xfId="611"/>
    <cellStyle name="Normal 13 4 4 2 5" xfId="612"/>
    <cellStyle name="Normal 13 4 4 3" xfId="613"/>
    <cellStyle name="Normal 13 4 4 3 2" xfId="614"/>
    <cellStyle name="Normal 13 4 4 3 3" xfId="615"/>
    <cellStyle name="Normal 13 4 4 3 4" xfId="616"/>
    <cellStyle name="Normal 13 4 4 4" xfId="617"/>
    <cellStyle name="Normal 13 4 4 5" xfId="618"/>
    <cellStyle name="Normal 13 4 4 6" xfId="619"/>
    <cellStyle name="Normal 13 4 5" xfId="620"/>
    <cellStyle name="Normal 13 4 5 2" xfId="621"/>
    <cellStyle name="Normal 13 4 5 2 2" xfId="622"/>
    <cellStyle name="Normal 13 4 5 2 2 2" xfId="623"/>
    <cellStyle name="Normal 13 4 5 2 2 3" xfId="624"/>
    <cellStyle name="Normal 13 4 5 2 2 4" xfId="625"/>
    <cellStyle name="Normal 13 4 5 2 3" xfId="626"/>
    <cellStyle name="Normal 13 4 5 2 4" xfId="627"/>
    <cellStyle name="Normal 13 4 5 2 5" xfId="628"/>
    <cellStyle name="Normal 13 4 5 3" xfId="629"/>
    <cellStyle name="Normal 13 4 5 3 2" xfId="630"/>
    <cellStyle name="Normal 13 4 5 3 3" xfId="631"/>
    <cellStyle name="Normal 13 4 5 3 4" xfId="632"/>
    <cellStyle name="Normal 13 4 5 4" xfId="633"/>
    <cellStyle name="Normal 13 4 5 5" xfId="634"/>
    <cellStyle name="Normal 13 4 5 6" xfId="635"/>
    <cellStyle name="Normal 13 4 6" xfId="636"/>
    <cellStyle name="Normal 13 4 6 2" xfId="637"/>
    <cellStyle name="Normal 13 4 6 2 2" xfId="638"/>
    <cellStyle name="Normal 13 4 6 2 2 2" xfId="639"/>
    <cellStyle name="Normal 13 4 6 2 2 3" xfId="640"/>
    <cellStyle name="Normal 13 4 6 2 2 4" xfId="641"/>
    <cellStyle name="Normal 13 4 6 2 3" xfId="642"/>
    <cellStyle name="Normal 13 4 6 2 4" xfId="643"/>
    <cellStyle name="Normal 13 4 6 2 5" xfId="644"/>
    <cellStyle name="Normal 13 4 6 3" xfId="645"/>
    <cellStyle name="Normal 13 4 6 3 2" xfId="646"/>
    <cellStyle name="Normal 13 4 6 3 3" xfId="647"/>
    <cellStyle name="Normal 13 4 6 3 4" xfId="648"/>
    <cellStyle name="Normal 13 4 6 4" xfId="649"/>
    <cellStyle name="Normal 13 4 6 5" xfId="650"/>
    <cellStyle name="Normal 13 4 6 6" xfId="651"/>
    <cellStyle name="Normal 13 4 7" xfId="652"/>
    <cellStyle name="Normal 13 4 7 2" xfId="653"/>
    <cellStyle name="Normal 13 4 7 2 2" xfId="654"/>
    <cellStyle name="Normal 13 4 7 2 2 2" xfId="655"/>
    <cellStyle name="Normal 13 4 7 2 2 3" xfId="656"/>
    <cellStyle name="Normal 13 4 7 2 2 4" xfId="657"/>
    <cellStyle name="Normal 13 4 7 2 3" xfId="658"/>
    <cellStyle name="Normal 13 4 7 2 4" xfId="659"/>
    <cellStyle name="Normal 13 4 7 2 5" xfId="660"/>
    <cellStyle name="Normal 13 4 7 3" xfId="661"/>
    <cellStyle name="Normal 13 4 7 3 2" xfId="662"/>
    <cellStyle name="Normal 13 4 7 3 3" xfId="663"/>
    <cellStyle name="Normal 13 4 7 3 4" xfId="664"/>
    <cellStyle name="Normal 13 4 7 4" xfId="665"/>
    <cellStyle name="Normal 13 4 7 5" xfId="666"/>
    <cellStyle name="Normal 13 4 7 6" xfId="667"/>
    <cellStyle name="Normal 13 4 8" xfId="668"/>
    <cellStyle name="Normal 13 4 8 2" xfId="669"/>
    <cellStyle name="Normal 13 4 8 2 2" xfId="670"/>
    <cellStyle name="Normal 13 4 8 2 3" xfId="671"/>
    <cellStyle name="Normal 13 4 8 2 4" xfId="672"/>
    <cellStyle name="Normal 13 4 8 3" xfId="673"/>
    <cellStyle name="Normal 13 4 8 4" xfId="674"/>
    <cellStyle name="Normal 13 4 8 5" xfId="675"/>
    <cellStyle name="Normal 13 4 9" xfId="676"/>
    <cellStyle name="Normal 13 4 9 2" xfId="677"/>
    <cellStyle name="Normal 13 4 9 3" xfId="678"/>
    <cellStyle name="Normal 13 4 9 4" xfId="679"/>
    <cellStyle name="Normal 13 5" xfId="680"/>
    <cellStyle name="Normal 13 5 10" xfId="681"/>
    <cellStyle name="Normal 13 5 11" xfId="682"/>
    <cellStyle name="Normal 13 5 2" xfId="683"/>
    <cellStyle name="Normal 13 5 2 2" xfId="684"/>
    <cellStyle name="Normal 13 5 2 2 2" xfId="685"/>
    <cellStyle name="Normal 13 5 2 2 2 2" xfId="686"/>
    <cellStyle name="Normal 13 5 2 2 2 2 2" xfId="687"/>
    <cellStyle name="Normal 13 5 2 2 2 2 3" xfId="688"/>
    <cellStyle name="Normal 13 5 2 2 2 2 4" xfId="689"/>
    <cellStyle name="Normal 13 5 2 2 2 3" xfId="690"/>
    <cellStyle name="Normal 13 5 2 2 2 4" xfId="691"/>
    <cellStyle name="Normal 13 5 2 2 2 5" xfId="692"/>
    <cellStyle name="Normal 13 5 2 2 3" xfId="693"/>
    <cellStyle name="Normal 13 5 2 2 3 2" xfId="694"/>
    <cellStyle name="Normal 13 5 2 2 3 3" xfId="695"/>
    <cellStyle name="Normal 13 5 2 2 3 4" xfId="696"/>
    <cellStyle name="Normal 13 5 2 2 4" xfId="697"/>
    <cellStyle name="Normal 13 5 2 2 5" xfId="698"/>
    <cellStyle name="Normal 13 5 2 2 6" xfId="699"/>
    <cellStyle name="Normal 13 5 2 3" xfId="700"/>
    <cellStyle name="Normal 13 5 2 3 2" xfId="701"/>
    <cellStyle name="Normal 13 5 2 3 2 2" xfId="702"/>
    <cellStyle name="Normal 13 5 2 3 2 3" xfId="703"/>
    <cellStyle name="Normal 13 5 2 3 2 4" xfId="704"/>
    <cellStyle name="Normal 13 5 2 3 3" xfId="705"/>
    <cellStyle name="Normal 13 5 2 3 4" xfId="706"/>
    <cellStyle name="Normal 13 5 2 3 5" xfId="707"/>
    <cellStyle name="Normal 13 5 2 4" xfId="708"/>
    <cellStyle name="Normal 13 5 2 4 2" xfId="709"/>
    <cellStyle name="Normal 13 5 2 4 3" xfId="710"/>
    <cellStyle name="Normal 13 5 2 4 4" xfId="711"/>
    <cellStyle name="Normal 13 5 2 5" xfId="712"/>
    <cellStyle name="Normal 13 5 2 5 2" xfId="713"/>
    <cellStyle name="Normal 13 5 2 5 3" xfId="714"/>
    <cellStyle name="Normal 13 5 2 5 4" xfId="715"/>
    <cellStyle name="Normal 13 5 2 6" xfId="716"/>
    <cellStyle name="Normal 13 5 2 6 2" xfId="717"/>
    <cellStyle name="Normal 13 5 2 6 3" xfId="718"/>
    <cellStyle name="Normal 13 5 2 7" xfId="719"/>
    <cellStyle name="Normal 13 5 2 8" xfId="720"/>
    <cellStyle name="Normal 13 5 2 9" xfId="721"/>
    <cellStyle name="Normal 13 5 3" xfId="722"/>
    <cellStyle name="Normal 13 5 3 2" xfId="723"/>
    <cellStyle name="Normal 13 5 3 2 2" xfId="724"/>
    <cellStyle name="Normal 13 5 3 2 2 2" xfId="725"/>
    <cellStyle name="Normal 13 5 3 2 2 3" xfId="726"/>
    <cellStyle name="Normal 13 5 3 2 2 4" xfId="727"/>
    <cellStyle name="Normal 13 5 3 2 3" xfId="728"/>
    <cellStyle name="Normal 13 5 3 2 4" xfId="729"/>
    <cellStyle name="Normal 13 5 3 2 5" xfId="730"/>
    <cellStyle name="Normal 13 5 3 3" xfId="731"/>
    <cellStyle name="Normal 13 5 3 3 2" xfId="732"/>
    <cellStyle name="Normal 13 5 3 3 3" xfId="733"/>
    <cellStyle name="Normal 13 5 3 3 4" xfId="734"/>
    <cellStyle name="Normal 13 5 3 4" xfId="735"/>
    <cellStyle name="Normal 13 5 3 5" xfId="736"/>
    <cellStyle name="Normal 13 5 3 6" xfId="737"/>
    <cellStyle name="Normal 13 5 4" xfId="738"/>
    <cellStyle name="Normal 13 5 4 2" xfId="739"/>
    <cellStyle name="Normal 13 5 4 2 2" xfId="740"/>
    <cellStyle name="Normal 13 5 4 2 2 2" xfId="741"/>
    <cellStyle name="Normal 13 5 4 2 2 3" xfId="742"/>
    <cellStyle name="Normal 13 5 4 2 2 4" xfId="743"/>
    <cellStyle name="Normal 13 5 4 2 3" xfId="744"/>
    <cellStyle name="Normal 13 5 4 2 4" xfId="745"/>
    <cellStyle name="Normal 13 5 4 2 5" xfId="746"/>
    <cellStyle name="Normal 13 5 4 3" xfId="747"/>
    <cellStyle name="Normal 13 5 4 3 2" xfId="748"/>
    <cellStyle name="Normal 13 5 4 3 3" xfId="749"/>
    <cellStyle name="Normal 13 5 4 3 4" xfId="750"/>
    <cellStyle name="Normal 13 5 4 4" xfId="751"/>
    <cellStyle name="Normal 13 5 4 5" xfId="752"/>
    <cellStyle name="Normal 13 5 4 6" xfId="753"/>
    <cellStyle name="Normal 13 5 5" xfId="754"/>
    <cellStyle name="Normal 13 5 5 2" xfId="755"/>
    <cellStyle name="Normal 13 5 5 2 2" xfId="756"/>
    <cellStyle name="Normal 13 5 5 2 3" xfId="757"/>
    <cellStyle name="Normal 13 5 5 2 4" xfId="758"/>
    <cellStyle name="Normal 13 5 5 3" xfId="759"/>
    <cellStyle name="Normal 13 5 5 4" xfId="760"/>
    <cellStyle name="Normal 13 5 5 5" xfId="761"/>
    <cellStyle name="Normal 13 5 6" xfId="762"/>
    <cellStyle name="Normal 13 5 6 2" xfId="763"/>
    <cellStyle name="Normal 13 5 6 3" xfId="764"/>
    <cellStyle name="Normal 13 5 6 4" xfId="765"/>
    <cellStyle name="Normal 13 5 7" xfId="766"/>
    <cellStyle name="Normal 13 5 7 2" xfId="767"/>
    <cellStyle name="Normal 13 5 7 3" xfId="768"/>
    <cellStyle name="Normal 13 5 7 4" xfId="769"/>
    <cellStyle name="Normal 13 5 8" xfId="770"/>
    <cellStyle name="Normal 13 5 8 2" xfId="771"/>
    <cellStyle name="Normal 13 5 8 3" xfId="772"/>
    <cellStyle name="Normal 13 5 9" xfId="773"/>
    <cellStyle name="Normal 13 6" xfId="774"/>
    <cellStyle name="Normal 13 6 2" xfId="775"/>
    <cellStyle name="Normal 13 6 2 2" xfId="776"/>
    <cellStyle name="Normal 13 6 2 2 2" xfId="777"/>
    <cellStyle name="Normal 13 6 2 2 3" xfId="778"/>
    <cellStyle name="Normal 13 6 2 2 4" xfId="779"/>
    <cellStyle name="Normal 13 6 2 3" xfId="780"/>
    <cellStyle name="Normal 13 6 2 4" xfId="781"/>
    <cellStyle name="Normal 13 6 2 5" xfId="782"/>
    <cellStyle name="Normal 13 6 3" xfId="783"/>
    <cellStyle name="Normal 13 6 3 2" xfId="784"/>
    <cellStyle name="Normal 13 6 3 3" xfId="785"/>
    <cellStyle name="Normal 13 6 3 4" xfId="786"/>
    <cellStyle name="Normal 13 6 4" xfId="787"/>
    <cellStyle name="Normal 13 6 5" xfId="788"/>
    <cellStyle name="Normal 13 6 6" xfId="789"/>
    <cellStyle name="Normal 13 7" xfId="790"/>
    <cellStyle name="Normal 13 7 2" xfId="791"/>
    <cellStyle name="Normal 13 7 2 2" xfId="792"/>
    <cellStyle name="Normal 13 7 2 2 2" xfId="793"/>
    <cellStyle name="Normal 13 7 2 2 3" xfId="794"/>
    <cellStyle name="Normal 13 7 2 2 4" xfId="795"/>
    <cellStyle name="Normal 13 7 2 3" xfId="796"/>
    <cellStyle name="Normal 13 7 2 4" xfId="797"/>
    <cellStyle name="Normal 13 7 2 5" xfId="798"/>
    <cellStyle name="Normal 13 7 3" xfId="799"/>
    <cellStyle name="Normal 13 7 3 2" xfId="800"/>
    <cellStyle name="Normal 13 7 3 3" xfId="801"/>
    <cellStyle name="Normal 13 7 3 4" xfId="802"/>
    <cellStyle name="Normal 13 7 4" xfId="803"/>
    <cellStyle name="Normal 13 7 5" xfId="804"/>
    <cellStyle name="Normal 13 7 6" xfId="805"/>
    <cellStyle name="Normal 13 8" xfId="806"/>
    <cellStyle name="Normal 13 8 2" xfId="807"/>
    <cellStyle name="Normal 13 8 2 2" xfId="808"/>
    <cellStyle name="Normal 13 8 2 2 2" xfId="809"/>
    <cellStyle name="Normal 13 8 2 2 3" xfId="810"/>
    <cellStyle name="Normal 13 8 2 2 4" xfId="811"/>
    <cellStyle name="Normal 13 8 2 3" xfId="812"/>
    <cellStyle name="Normal 13 8 2 4" xfId="813"/>
    <cellStyle name="Normal 13 8 2 5" xfId="814"/>
    <cellStyle name="Normal 13 8 3" xfId="815"/>
    <cellStyle name="Normal 13 8 3 2" xfId="816"/>
    <cellStyle name="Normal 13 8 3 3" xfId="817"/>
    <cellStyle name="Normal 13 8 3 4" xfId="818"/>
    <cellStyle name="Normal 13 8 4" xfId="819"/>
    <cellStyle name="Normal 13 8 5" xfId="820"/>
    <cellStyle name="Normal 13 8 6" xfId="821"/>
    <cellStyle name="Normal 13 9" xfId="822"/>
    <cellStyle name="Normal 13 9 2" xfId="823"/>
    <cellStyle name="Normal 13 9 2 2" xfId="824"/>
    <cellStyle name="Normal 13 9 2 3" xfId="825"/>
    <cellStyle name="Normal 13 9 2 4" xfId="826"/>
    <cellStyle name="Normal 13 9 3" xfId="827"/>
    <cellStyle name="Normal 13 9 4" xfId="828"/>
    <cellStyle name="Normal 13 9 5" xfId="829"/>
    <cellStyle name="Normal 130" xfId="830"/>
    <cellStyle name="Normal 131" xfId="831"/>
    <cellStyle name="Normal 132" xfId="832"/>
    <cellStyle name="Normal 132 2" xfId="833"/>
    <cellStyle name="Normal 132 3" xfId="834"/>
    <cellStyle name="Normal 133" xfId="835"/>
    <cellStyle name="Normal 133 2" xfId="836"/>
    <cellStyle name="Normal 133 3" xfId="837"/>
    <cellStyle name="Normal 134" xfId="838"/>
    <cellStyle name="Normal 134 2" xfId="839"/>
    <cellStyle name="Normal 134 3" xfId="840"/>
    <cellStyle name="Normal 135" xfId="841"/>
    <cellStyle name="Normal 135 2" xfId="842"/>
    <cellStyle name="Normal 135 3" xfId="843"/>
    <cellStyle name="Normal 136" xfId="844"/>
    <cellStyle name="Normal 136 2" xfId="845"/>
    <cellStyle name="Normal 136 3" xfId="846"/>
    <cellStyle name="Normal 137" xfId="847"/>
    <cellStyle name="Normal 138" xfId="848"/>
    <cellStyle name="Normal 139" xfId="849"/>
    <cellStyle name="Normal 14" xfId="850"/>
    <cellStyle name="Normal 14 10" xfId="851"/>
    <cellStyle name="Normal 14 10 2" xfId="852"/>
    <cellStyle name="Normal 14 10 3" xfId="853"/>
    <cellStyle name="Normal 14 10 4" xfId="854"/>
    <cellStyle name="Normal 14 11" xfId="855"/>
    <cellStyle name="Normal 14 11 2" xfId="856"/>
    <cellStyle name="Normal 14 11 3" xfId="857"/>
    <cellStyle name="Normal 14 11 4" xfId="858"/>
    <cellStyle name="Normal 14 12" xfId="859"/>
    <cellStyle name="Normal 14 12 2" xfId="860"/>
    <cellStyle name="Normal 14 12 3" xfId="861"/>
    <cellStyle name="Normal 14 12 4" xfId="862"/>
    <cellStyle name="Normal 14 13" xfId="863"/>
    <cellStyle name="Normal 14 13 2" xfId="864"/>
    <cellStyle name="Normal 14 13 3" xfId="865"/>
    <cellStyle name="Normal 14 14" xfId="866"/>
    <cellStyle name="Normal 14 14 2" xfId="867"/>
    <cellStyle name="Normal 14 15" xfId="868"/>
    <cellStyle name="Normal 14 16" xfId="869"/>
    <cellStyle name="Normal 14 2" xfId="870"/>
    <cellStyle name="Normal 14 2 10" xfId="871"/>
    <cellStyle name="Normal 14 2 10 2" xfId="872"/>
    <cellStyle name="Normal 14 2 10 3" xfId="873"/>
    <cellStyle name="Normal 14 2 10 4" xfId="874"/>
    <cellStyle name="Normal 14 2 11" xfId="875"/>
    <cellStyle name="Normal 14 2 11 2" xfId="876"/>
    <cellStyle name="Normal 14 2 11 3" xfId="877"/>
    <cellStyle name="Normal 14 2 12" xfId="878"/>
    <cellStyle name="Normal 14 2 12 2" xfId="879"/>
    <cellStyle name="Normal 14 2 13" xfId="880"/>
    <cellStyle name="Normal 14 2 14" xfId="881"/>
    <cellStyle name="Normal 14 2 2" xfId="882"/>
    <cellStyle name="Normal 14 2 2 2" xfId="883"/>
    <cellStyle name="Normal 14 2 2 2 2" xfId="884"/>
    <cellStyle name="Normal 14 2 2 2 2 2" xfId="885"/>
    <cellStyle name="Normal 14 2 2 2 2 2 2" xfId="886"/>
    <cellStyle name="Normal 14 2 2 2 2 2 3" xfId="887"/>
    <cellStyle name="Normal 14 2 2 2 2 2 4" xfId="888"/>
    <cellStyle name="Normal 14 2 2 2 2 3" xfId="889"/>
    <cellStyle name="Normal 14 2 2 2 2 4" xfId="890"/>
    <cellStyle name="Normal 14 2 2 2 2 5" xfId="891"/>
    <cellStyle name="Normal 14 2 2 2 3" xfId="892"/>
    <cellStyle name="Normal 14 2 2 2 3 2" xfId="893"/>
    <cellStyle name="Normal 14 2 2 2 3 3" xfId="894"/>
    <cellStyle name="Normal 14 2 2 2 3 4" xfId="895"/>
    <cellStyle name="Normal 14 2 2 2 4" xfId="896"/>
    <cellStyle name="Normal 14 2 2 2 5" xfId="897"/>
    <cellStyle name="Normal 14 2 2 2 6" xfId="898"/>
    <cellStyle name="Normal 14 2 2 3" xfId="899"/>
    <cellStyle name="Normal 14 2 2 3 2" xfId="900"/>
    <cellStyle name="Normal 14 2 2 3 2 2" xfId="901"/>
    <cellStyle name="Normal 14 2 2 3 2 3" xfId="902"/>
    <cellStyle name="Normal 14 2 2 3 2 4" xfId="903"/>
    <cellStyle name="Normal 14 2 2 3 3" xfId="904"/>
    <cellStyle name="Normal 14 2 2 3 4" xfId="905"/>
    <cellStyle name="Normal 14 2 2 3 5" xfId="906"/>
    <cellStyle name="Normal 14 2 2 4" xfId="907"/>
    <cellStyle name="Normal 14 2 2 4 2" xfId="908"/>
    <cellStyle name="Normal 14 2 2 4 3" xfId="909"/>
    <cellStyle name="Normal 14 2 2 4 4" xfId="910"/>
    <cellStyle name="Normal 14 2 2 5" xfId="911"/>
    <cellStyle name="Normal 14 2 2 5 2" xfId="912"/>
    <cellStyle name="Normal 14 2 2 5 3" xfId="913"/>
    <cellStyle name="Normal 14 2 2 5 4" xfId="914"/>
    <cellStyle name="Normal 14 2 2 6" xfId="915"/>
    <cellStyle name="Normal 14 2 2 6 2" xfId="916"/>
    <cellStyle name="Normal 14 2 2 6 3" xfId="917"/>
    <cellStyle name="Normal 14 2 2 7" xfId="918"/>
    <cellStyle name="Normal 14 2 2 8" xfId="919"/>
    <cellStyle name="Normal 14 2 2 9" xfId="920"/>
    <cellStyle name="Normal 14 2 3" xfId="921"/>
    <cellStyle name="Normal 14 2 3 2" xfId="922"/>
    <cellStyle name="Normal 14 2 3 2 2" xfId="923"/>
    <cellStyle name="Normal 14 2 3 2 2 2" xfId="924"/>
    <cellStyle name="Normal 14 2 3 2 2 2 2" xfId="925"/>
    <cellStyle name="Normal 14 2 3 2 2 2 3" xfId="926"/>
    <cellStyle name="Normal 14 2 3 2 2 2 4" xfId="927"/>
    <cellStyle name="Normal 14 2 3 2 2 3" xfId="928"/>
    <cellStyle name="Normal 14 2 3 2 2 4" xfId="929"/>
    <cellStyle name="Normal 14 2 3 2 2 5" xfId="930"/>
    <cellStyle name="Normal 14 2 3 2 3" xfId="931"/>
    <cellStyle name="Normal 14 2 3 2 3 2" xfId="932"/>
    <cellStyle name="Normal 14 2 3 2 3 3" xfId="933"/>
    <cellStyle name="Normal 14 2 3 2 3 4" xfId="934"/>
    <cellStyle name="Normal 14 2 3 2 4" xfId="935"/>
    <cellStyle name="Normal 14 2 3 2 5" xfId="936"/>
    <cellStyle name="Normal 14 2 3 2 6" xfId="937"/>
    <cellStyle name="Normal 14 2 3 3" xfId="938"/>
    <cellStyle name="Normal 14 2 3 3 2" xfId="939"/>
    <cellStyle name="Normal 14 2 3 3 2 2" xfId="940"/>
    <cellStyle name="Normal 14 2 3 3 2 3" xfId="941"/>
    <cellStyle name="Normal 14 2 3 3 2 4" xfId="942"/>
    <cellStyle name="Normal 14 2 3 3 3" xfId="943"/>
    <cellStyle name="Normal 14 2 3 3 4" xfId="944"/>
    <cellStyle name="Normal 14 2 3 3 5" xfId="945"/>
    <cellStyle name="Normal 14 2 3 4" xfId="946"/>
    <cellStyle name="Normal 14 2 3 4 2" xfId="947"/>
    <cellStyle name="Normal 14 2 3 4 3" xfId="948"/>
    <cellStyle name="Normal 14 2 3 4 4" xfId="949"/>
    <cellStyle name="Normal 14 2 3 5" xfId="950"/>
    <cellStyle name="Normal 14 2 3 5 2" xfId="951"/>
    <cellStyle name="Normal 14 2 3 5 3" xfId="952"/>
    <cellStyle name="Normal 14 2 3 5 4" xfId="953"/>
    <cellStyle name="Normal 14 2 3 6" xfId="954"/>
    <cellStyle name="Normal 14 2 3 6 2" xfId="955"/>
    <cellStyle name="Normal 14 2 3 6 3" xfId="956"/>
    <cellStyle name="Normal 14 2 3 7" xfId="957"/>
    <cellStyle name="Normal 14 2 3 8" xfId="958"/>
    <cellStyle name="Normal 14 2 3 9" xfId="959"/>
    <cellStyle name="Normal 14 2 4" xfId="960"/>
    <cellStyle name="Normal 14 2 4 2" xfId="961"/>
    <cellStyle name="Normal 14 2 4 2 2" xfId="962"/>
    <cellStyle name="Normal 14 2 4 2 2 2" xfId="963"/>
    <cellStyle name="Normal 14 2 4 2 2 3" xfId="964"/>
    <cellStyle name="Normal 14 2 4 2 2 4" xfId="965"/>
    <cellStyle name="Normal 14 2 4 2 3" xfId="966"/>
    <cellStyle name="Normal 14 2 4 2 4" xfId="967"/>
    <cellStyle name="Normal 14 2 4 2 5" xfId="968"/>
    <cellStyle name="Normal 14 2 4 3" xfId="969"/>
    <cellStyle name="Normal 14 2 4 3 2" xfId="970"/>
    <cellStyle name="Normal 14 2 4 3 3" xfId="971"/>
    <cellStyle name="Normal 14 2 4 3 4" xfId="972"/>
    <cellStyle name="Normal 14 2 4 4" xfId="973"/>
    <cellStyle name="Normal 14 2 4 5" xfId="974"/>
    <cellStyle name="Normal 14 2 4 6" xfId="975"/>
    <cellStyle name="Normal 14 2 5" xfId="976"/>
    <cellStyle name="Normal 14 2 5 2" xfId="977"/>
    <cellStyle name="Normal 14 2 5 2 2" xfId="978"/>
    <cellStyle name="Normal 14 2 5 2 2 2" xfId="979"/>
    <cellStyle name="Normal 14 2 5 2 2 3" xfId="980"/>
    <cellStyle name="Normal 14 2 5 2 2 4" xfId="981"/>
    <cellStyle name="Normal 14 2 5 2 3" xfId="982"/>
    <cellStyle name="Normal 14 2 5 2 4" xfId="983"/>
    <cellStyle name="Normal 14 2 5 2 5" xfId="984"/>
    <cellStyle name="Normal 14 2 5 3" xfId="985"/>
    <cellStyle name="Normal 14 2 5 3 2" xfId="986"/>
    <cellStyle name="Normal 14 2 5 3 3" xfId="987"/>
    <cellStyle name="Normal 14 2 5 3 4" xfId="988"/>
    <cellStyle name="Normal 14 2 5 4" xfId="989"/>
    <cellStyle name="Normal 14 2 5 5" xfId="990"/>
    <cellStyle name="Normal 14 2 5 6" xfId="991"/>
    <cellStyle name="Normal 14 2 6" xfId="992"/>
    <cellStyle name="Normal 14 2 6 2" xfId="993"/>
    <cellStyle name="Normal 14 2 6 2 2" xfId="994"/>
    <cellStyle name="Normal 14 2 6 2 2 2" xfId="995"/>
    <cellStyle name="Normal 14 2 6 2 2 3" xfId="996"/>
    <cellStyle name="Normal 14 2 6 2 2 4" xfId="997"/>
    <cellStyle name="Normal 14 2 6 2 3" xfId="998"/>
    <cellStyle name="Normal 14 2 6 2 4" xfId="999"/>
    <cellStyle name="Normal 14 2 6 2 5" xfId="1000"/>
    <cellStyle name="Normal 14 2 6 3" xfId="1001"/>
    <cellStyle name="Normal 14 2 6 3 2" xfId="1002"/>
    <cellStyle name="Normal 14 2 6 3 3" xfId="1003"/>
    <cellStyle name="Normal 14 2 6 3 4" xfId="1004"/>
    <cellStyle name="Normal 14 2 6 4" xfId="1005"/>
    <cellStyle name="Normal 14 2 6 5" xfId="1006"/>
    <cellStyle name="Normal 14 2 6 6" xfId="1007"/>
    <cellStyle name="Normal 14 2 7" xfId="1008"/>
    <cellStyle name="Normal 14 2 7 2" xfId="1009"/>
    <cellStyle name="Normal 14 2 7 2 2" xfId="1010"/>
    <cellStyle name="Normal 14 2 7 2 3" xfId="1011"/>
    <cellStyle name="Normal 14 2 7 2 4" xfId="1012"/>
    <cellStyle name="Normal 14 2 7 3" xfId="1013"/>
    <cellStyle name="Normal 14 2 7 4" xfId="1014"/>
    <cellStyle name="Normal 14 2 7 5" xfId="1015"/>
    <cellStyle name="Normal 14 2 8" xfId="1016"/>
    <cellStyle name="Normal 14 2 8 2" xfId="1017"/>
    <cellStyle name="Normal 14 2 8 3" xfId="1018"/>
    <cellStyle name="Normal 14 2 8 4" xfId="1019"/>
    <cellStyle name="Normal 14 2 9" xfId="1020"/>
    <cellStyle name="Normal 14 2 9 2" xfId="1021"/>
    <cellStyle name="Normal 14 2 9 3" xfId="1022"/>
    <cellStyle name="Normal 14 2 9 4" xfId="1023"/>
    <cellStyle name="Normal 14 3" xfId="1024"/>
    <cellStyle name="Normal 14 3 10" xfId="1025"/>
    <cellStyle name="Normal 14 3 10 2" xfId="1026"/>
    <cellStyle name="Normal 14 3 10 3" xfId="1027"/>
    <cellStyle name="Normal 14 3 10 4" xfId="1028"/>
    <cellStyle name="Normal 14 3 11" xfId="1029"/>
    <cellStyle name="Normal 14 3 11 2" xfId="1030"/>
    <cellStyle name="Normal 14 3 11 3" xfId="1031"/>
    <cellStyle name="Normal 14 3 12" xfId="1032"/>
    <cellStyle name="Normal 14 3 12 2" xfId="1033"/>
    <cellStyle name="Normal 14 3 13" xfId="1034"/>
    <cellStyle name="Normal 14 3 14" xfId="1035"/>
    <cellStyle name="Normal 14 3 2" xfId="1036"/>
    <cellStyle name="Normal 14 3 2 2" xfId="1037"/>
    <cellStyle name="Normal 14 3 2 2 2" xfId="1038"/>
    <cellStyle name="Normal 14 3 2 2 2 2" xfId="1039"/>
    <cellStyle name="Normal 14 3 2 2 2 2 2" xfId="1040"/>
    <cellStyle name="Normal 14 3 2 2 2 2 3" xfId="1041"/>
    <cellStyle name="Normal 14 3 2 2 2 2 4" xfId="1042"/>
    <cellStyle name="Normal 14 3 2 2 2 3" xfId="1043"/>
    <cellStyle name="Normal 14 3 2 2 2 4" xfId="1044"/>
    <cellStyle name="Normal 14 3 2 2 2 5" xfId="1045"/>
    <cellStyle name="Normal 14 3 2 2 3" xfId="1046"/>
    <cellStyle name="Normal 14 3 2 2 3 2" xfId="1047"/>
    <cellStyle name="Normal 14 3 2 2 3 3" xfId="1048"/>
    <cellStyle name="Normal 14 3 2 2 3 4" xfId="1049"/>
    <cellStyle name="Normal 14 3 2 2 4" xfId="1050"/>
    <cellStyle name="Normal 14 3 2 2 5" xfId="1051"/>
    <cellStyle name="Normal 14 3 2 2 6" xfId="1052"/>
    <cellStyle name="Normal 14 3 2 3" xfId="1053"/>
    <cellStyle name="Normal 14 3 2 3 2" xfId="1054"/>
    <cellStyle name="Normal 14 3 2 3 2 2" xfId="1055"/>
    <cellStyle name="Normal 14 3 2 3 2 3" xfId="1056"/>
    <cellStyle name="Normal 14 3 2 3 2 4" xfId="1057"/>
    <cellStyle name="Normal 14 3 2 3 3" xfId="1058"/>
    <cellStyle name="Normal 14 3 2 3 4" xfId="1059"/>
    <cellStyle name="Normal 14 3 2 3 5" xfId="1060"/>
    <cellStyle name="Normal 14 3 2 4" xfId="1061"/>
    <cellStyle name="Normal 14 3 2 4 2" xfId="1062"/>
    <cellStyle name="Normal 14 3 2 4 3" xfId="1063"/>
    <cellStyle name="Normal 14 3 2 4 4" xfId="1064"/>
    <cellStyle name="Normal 14 3 2 5" xfId="1065"/>
    <cellStyle name="Normal 14 3 2 5 2" xfId="1066"/>
    <cellStyle name="Normal 14 3 2 5 3" xfId="1067"/>
    <cellStyle name="Normal 14 3 2 5 4" xfId="1068"/>
    <cellStyle name="Normal 14 3 2 6" xfId="1069"/>
    <cellStyle name="Normal 14 3 2 6 2" xfId="1070"/>
    <cellStyle name="Normal 14 3 2 6 3" xfId="1071"/>
    <cellStyle name="Normal 14 3 2 7" xfId="1072"/>
    <cellStyle name="Normal 14 3 2 8" xfId="1073"/>
    <cellStyle name="Normal 14 3 2 9" xfId="1074"/>
    <cellStyle name="Normal 14 3 3" xfId="1075"/>
    <cellStyle name="Normal 14 3 3 2" xfId="1076"/>
    <cellStyle name="Normal 14 3 3 2 2" xfId="1077"/>
    <cellStyle name="Normal 14 3 3 2 2 2" xfId="1078"/>
    <cellStyle name="Normal 14 3 3 2 2 2 2" xfId="1079"/>
    <cellStyle name="Normal 14 3 3 2 2 2 3" xfId="1080"/>
    <cellStyle name="Normal 14 3 3 2 2 2 4" xfId="1081"/>
    <cellStyle name="Normal 14 3 3 2 2 3" xfId="1082"/>
    <cellStyle name="Normal 14 3 3 2 2 4" xfId="1083"/>
    <cellStyle name="Normal 14 3 3 2 2 5" xfId="1084"/>
    <cellStyle name="Normal 14 3 3 2 3" xfId="1085"/>
    <cellStyle name="Normal 14 3 3 2 3 2" xfId="1086"/>
    <cellStyle name="Normal 14 3 3 2 3 3" xfId="1087"/>
    <cellStyle name="Normal 14 3 3 2 3 4" xfId="1088"/>
    <cellStyle name="Normal 14 3 3 2 4" xfId="1089"/>
    <cellStyle name="Normal 14 3 3 2 5" xfId="1090"/>
    <cellStyle name="Normal 14 3 3 2 6" xfId="1091"/>
    <cellStyle name="Normal 14 3 3 3" xfId="1092"/>
    <cellStyle name="Normal 14 3 3 3 2" xfId="1093"/>
    <cellStyle name="Normal 14 3 3 3 2 2" xfId="1094"/>
    <cellStyle name="Normal 14 3 3 3 2 3" xfId="1095"/>
    <cellStyle name="Normal 14 3 3 3 2 4" xfId="1096"/>
    <cellStyle name="Normal 14 3 3 3 3" xfId="1097"/>
    <cellStyle name="Normal 14 3 3 3 4" xfId="1098"/>
    <cellStyle name="Normal 14 3 3 3 5" xfId="1099"/>
    <cellStyle name="Normal 14 3 3 4" xfId="1100"/>
    <cellStyle name="Normal 14 3 3 4 2" xfId="1101"/>
    <cellStyle name="Normal 14 3 3 4 3" xfId="1102"/>
    <cellStyle name="Normal 14 3 3 4 4" xfId="1103"/>
    <cellStyle name="Normal 14 3 3 5" xfId="1104"/>
    <cellStyle name="Normal 14 3 3 5 2" xfId="1105"/>
    <cellStyle name="Normal 14 3 3 5 3" xfId="1106"/>
    <cellStyle name="Normal 14 3 3 5 4" xfId="1107"/>
    <cellStyle name="Normal 14 3 3 6" xfId="1108"/>
    <cellStyle name="Normal 14 3 3 6 2" xfId="1109"/>
    <cellStyle name="Normal 14 3 3 6 3" xfId="1110"/>
    <cellStyle name="Normal 14 3 3 7" xfId="1111"/>
    <cellStyle name="Normal 14 3 3 8" xfId="1112"/>
    <cellStyle name="Normal 14 3 3 9" xfId="1113"/>
    <cellStyle name="Normal 14 3 4" xfId="1114"/>
    <cellStyle name="Normal 14 3 4 2" xfId="1115"/>
    <cellStyle name="Normal 14 3 4 2 2" xfId="1116"/>
    <cellStyle name="Normal 14 3 4 2 2 2" xfId="1117"/>
    <cellStyle name="Normal 14 3 4 2 2 3" xfId="1118"/>
    <cellStyle name="Normal 14 3 4 2 2 4" xfId="1119"/>
    <cellStyle name="Normal 14 3 4 2 3" xfId="1120"/>
    <cellStyle name="Normal 14 3 4 2 4" xfId="1121"/>
    <cellStyle name="Normal 14 3 4 2 5" xfId="1122"/>
    <cellStyle name="Normal 14 3 4 3" xfId="1123"/>
    <cellStyle name="Normal 14 3 4 3 2" xfId="1124"/>
    <cellStyle name="Normal 14 3 4 3 3" xfId="1125"/>
    <cellStyle name="Normal 14 3 4 3 4" xfId="1126"/>
    <cellStyle name="Normal 14 3 4 4" xfId="1127"/>
    <cellStyle name="Normal 14 3 4 5" xfId="1128"/>
    <cellStyle name="Normal 14 3 4 6" xfId="1129"/>
    <cellStyle name="Normal 14 3 5" xfId="1130"/>
    <cellStyle name="Normal 14 3 5 2" xfId="1131"/>
    <cellStyle name="Normal 14 3 5 2 2" xfId="1132"/>
    <cellStyle name="Normal 14 3 5 2 2 2" xfId="1133"/>
    <cellStyle name="Normal 14 3 5 2 2 3" xfId="1134"/>
    <cellStyle name="Normal 14 3 5 2 2 4" xfId="1135"/>
    <cellStyle name="Normal 14 3 5 2 3" xfId="1136"/>
    <cellStyle name="Normal 14 3 5 2 4" xfId="1137"/>
    <cellStyle name="Normal 14 3 5 2 5" xfId="1138"/>
    <cellStyle name="Normal 14 3 5 3" xfId="1139"/>
    <cellStyle name="Normal 14 3 5 3 2" xfId="1140"/>
    <cellStyle name="Normal 14 3 5 3 3" xfId="1141"/>
    <cellStyle name="Normal 14 3 5 3 4" xfId="1142"/>
    <cellStyle name="Normal 14 3 5 4" xfId="1143"/>
    <cellStyle name="Normal 14 3 5 5" xfId="1144"/>
    <cellStyle name="Normal 14 3 5 6" xfId="1145"/>
    <cellStyle name="Normal 14 3 6" xfId="1146"/>
    <cellStyle name="Normal 14 3 6 2" xfId="1147"/>
    <cellStyle name="Normal 14 3 6 2 2" xfId="1148"/>
    <cellStyle name="Normal 14 3 6 2 2 2" xfId="1149"/>
    <cellStyle name="Normal 14 3 6 2 2 3" xfId="1150"/>
    <cellStyle name="Normal 14 3 6 2 2 4" xfId="1151"/>
    <cellStyle name="Normal 14 3 6 2 3" xfId="1152"/>
    <cellStyle name="Normal 14 3 6 2 4" xfId="1153"/>
    <cellStyle name="Normal 14 3 6 2 5" xfId="1154"/>
    <cellStyle name="Normal 14 3 6 3" xfId="1155"/>
    <cellStyle name="Normal 14 3 6 3 2" xfId="1156"/>
    <cellStyle name="Normal 14 3 6 3 3" xfId="1157"/>
    <cellStyle name="Normal 14 3 6 3 4" xfId="1158"/>
    <cellStyle name="Normal 14 3 6 4" xfId="1159"/>
    <cellStyle name="Normal 14 3 6 5" xfId="1160"/>
    <cellStyle name="Normal 14 3 6 6" xfId="1161"/>
    <cellStyle name="Normal 14 3 7" xfId="1162"/>
    <cellStyle name="Normal 14 3 7 2" xfId="1163"/>
    <cellStyle name="Normal 14 3 7 2 2" xfId="1164"/>
    <cellStyle name="Normal 14 3 7 2 3" xfId="1165"/>
    <cellStyle name="Normal 14 3 7 2 4" xfId="1166"/>
    <cellStyle name="Normal 14 3 7 3" xfId="1167"/>
    <cellStyle name="Normal 14 3 7 4" xfId="1168"/>
    <cellStyle name="Normal 14 3 7 5" xfId="1169"/>
    <cellStyle name="Normal 14 3 8" xfId="1170"/>
    <cellStyle name="Normal 14 3 8 2" xfId="1171"/>
    <cellStyle name="Normal 14 3 8 3" xfId="1172"/>
    <cellStyle name="Normal 14 3 8 4" xfId="1173"/>
    <cellStyle name="Normal 14 3 9" xfId="1174"/>
    <cellStyle name="Normal 14 3 9 2" xfId="1175"/>
    <cellStyle name="Normal 14 3 9 3" xfId="1176"/>
    <cellStyle name="Normal 14 3 9 4" xfId="1177"/>
    <cellStyle name="Normal 14 4" xfId="1178"/>
    <cellStyle name="Normal 14 4 2" xfId="1179"/>
    <cellStyle name="Normal 14 4 2 2" xfId="1180"/>
    <cellStyle name="Normal 14 4 2 2 2" xfId="1181"/>
    <cellStyle name="Normal 14 4 2 2 2 2" xfId="1182"/>
    <cellStyle name="Normal 14 4 2 2 2 3" xfId="1183"/>
    <cellStyle name="Normal 14 4 2 2 2 4" xfId="1184"/>
    <cellStyle name="Normal 14 4 2 2 3" xfId="1185"/>
    <cellStyle name="Normal 14 4 2 2 4" xfId="1186"/>
    <cellStyle name="Normal 14 4 2 2 5" xfId="1187"/>
    <cellStyle name="Normal 14 4 2 3" xfId="1188"/>
    <cellStyle name="Normal 14 4 2 3 2" xfId="1189"/>
    <cellStyle name="Normal 14 4 2 3 3" xfId="1190"/>
    <cellStyle name="Normal 14 4 2 3 4" xfId="1191"/>
    <cellStyle name="Normal 14 4 2 4" xfId="1192"/>
    <cellStyle name="Normal 14 4 2 5" xfId="1193"/>
    <cellStyle name="Normal 14 4 2 6" xfId="1194"/>
    <cellStyle name="Normal 14 4 3" xfId="1195"/>
    <cellStyle name="Normal 14 4 3 2" xfId="1196"/>
    <cellStyle name="Normal 14 4 3 2 2" xfId="1197"/>
    <cellStyle name="Normal 14 4 3 2 3" xfId="1198"/>
    <cellStyle name="Normal 14 4 3 2 4" xfId="1199"/>
    <cellStyle name="Normal 14 4 3 3" xfId="1200"/>
    <cellStyle name="Normal 14 4 3 4" xfId="1201"/>
    <cellStyle name="Normal 14 4 3 5" xfId="1202"/>
    <cellStyle name="Normal 14 4 4" xfId="1203"/>
    <cellStyle name="Normal 14 4 4 2" xfId="1204"/>
    <cellStyle name="Normal 14 4 4 3" xfId="1205"/>
    <cellStyle name="Normal 14 4 4 4" xfId="1206"/>
    <cellStyle name="Normal 14 4 5" xfId="1207"/>
    <cellStyle name="Normal 14 4 5 2" xfId="1208"/>
    <cellStyle name="Normal 14 4 5 3" xfId="1209"/>
    <cellStyle name="Normal 14 4 5 4" xfId="1210"/>
    <cellStyle name="Normal 14 4 6" xfId="1211"/>
    <cellStyle name="Normal 14 4 6 2" xfId="1212"/>
    <cellStyle name="Normal 14 4 6 3" xfId="1213"/>
    <cellStyle name="Normal 14 4 7" xfId="1214"/>
    <cellStyle name="Normal 14 4 8" xfId="1215"/>
    <cellStyle name="Normal 14 4 9" xfId="1216"/>
    <cellStyle name="Normal 14 5" xfId="1217"/>
    <cellStyle name="Normal 14 5 2" xfId="1218"/>
    <cellStyle name="Normal 14 5 2 2" xfId="1219"/>
    <cellStyle name="Normal 14 5 2 2 2" xfId="1220"/>
    <cellStyle name="Normal 14 5 2 2 2 2" xfId="1221"/>
    <cellStyle name="Normal 14 5 2 2 2 3" xfId="1222"/>
    <cellStyle name="Normal 14 5 2 2 2 4" xfId="1223"/>
    <cellStyle name="Normal 14 5 2 2 3" xfId="1224"/>
    <cellStyle name="Normal 14 5 2 2 4" xfId="1225"/>
    <cellStyle name="Normal 14 5 2 2 5" xfId="1226"/>
    <cellStyle name="Normal 14 5 2 3" xfId="1227"/>
    <cellStyle name="Normal 14 5 2 3 2" xfId="1228"/>
    <cellStyle name="Normal 14 5 2 3 3" xfId="1229"/>
    <cellStyle name="Normal 14 5 2 3 4" xfId="1230"/>
    <cellStyle name="Normal 14 5 2 4" xfId="1231"/>
    <cellStyle name="Normal 14 5 2 5" xfId="1232"/>
    <cellStyle name="Normal 14 5 2 6" xfId="1233"/>
    <cellStyle name="Normal 14 5 3" xfId="1234"/>
    <cellStyle name="Normal 14 5 3 2" xfId="1235"/>
    <cellStyle name="Normal 14 5 3 2 2" xfId="1236"/>
    <cellStyle name="Normal 14 5 3 2 3" xfId="1237"/>
    <cellStyle name="Normal 14 5 3 2 4" xfId="1238"/>
    <cellStyle name="Normal 14 5 3 3" xfId="1239"/>
    <cellStyle name="Normal 14 5 3 4" xfId="1240"/>
    <cellStyle name="Normal 14 5 3 5" xfId="1241"/>
    <cellStyle name="Normal 14 5 4" xfId="1242"/>
    <cellStyle name="Normal 14 5 4 2" xfId="1243"/>
    <cellStyle name="Normal 14 5 4 3" xfId="1244"/>
    <cellStyle name="Normal 14 5 4 4" xfId="1245"/>
    <cellStyle name="Normal 14 5 5" xfId="1246"/>
    <cellStyle name="Normal 14 5 5 2" xfId="1247"/>
    <cellStyle name="Normal 14 5 5 3" xfId="1248"/>
    <cellStyle name="Normal 14 5 5 4" xfId="1249"/>
    <cellStyle name="Normal 14 5 6" xfId="1250"/>
    <cellStyle name="Normal 14 5 6 2" xfId="1251"/>
    <cellStyle name="Normal 14 5 6 3" xfId="1252"/>
    <cellStyle name="Normal 14 5 7" xfId="1253"/>
    <cellStyle name="Normal 14 5 8" xfId="1254"/>
    <cellStyle name="Normal 14 5 9" xfId="1255"/>
    <cellStyle name="Normal 14 6" xfId="1256"/>
    <cellStyle name="Normal 14 6 2" xfId="1257"/>
    <cellStyle name="Normal 14 6 2 2" xfId="1258"/>
    <cellStyle name="Normal 14 6 2 2 2" xfId="1259"/>
    <cellStyle name="Normal 14 6 2 2 3" xfId="1260"/>
    <cellStyle name="Normal 14 6 2 2 4" xfId="1261"/>
    <cellStyle name="Normal 14 6 2 3" xfId="1262"/>
    <cellStyle name="Normal 14 6 2 4" xfId="1263"/>
    <cellStyle name="Normal 14 6 2 5" xfId="1264"/>
    <cellStyle name="Normal 14 6 3" xfId="1265"/>
    <cellStyle name="Normal 14 6 3 2" xfId="1266"/>
    <cellStyle name="Normal 14 6 3 3" xfId="1267"/>
    <cellStyle name="Normal 14 6 3 4" xfId="1268"/>
    <cellStyle name="Normal 14 6 4" xfId="1269"/>
    <cellStyle name="Normal 14 6 5" xfId="1270"/>
    <cellStyle name="Normal 14 6 6" xfId="1271"/>
    <cellStyle name="Normal 14 7" xfId="1272"/>
    <cellStyle name="Normal 14 7 2" xfId="1273"/>
    <cellStyle name="Normal 14 7 2 2" xfId="1274"/>
    <cellStyle name="Normal 14 7 2 2 2" xfId="1275"/>
    <cellStyle name="Normal 14 7 2 2 3" xfId="1276"/>
    <cellStyle name="Normal 14 7 2 2 4" xfId="1277"/>
    <cellStyle name="Normal 14 7 2 3" xfId="1278"/>
    <cellStyle name="Normal 14 7 2 4" xfId="1279"/>
    <cellStyle name="Normal 14 7 2 5" xfId="1280"/>
    <cellStyle name="Normal 14 7 3" xfId="1281"/>
    <cellStyle name="Normal 14 7 3 2" xfId="1282"/>
    <cellStyle name="Normal 14 7 3 3" xfId="1283"/>
    <cellStyle name="Normal 14 7 3 4" xfId="1284"/>
    <cellStyle name="Normal 14 7 4" xfId="1285"/>
    <cellStyle name="Normal 14 7 5" xfId="1286"/>
    <cellStyle name="Normal 14 7 6" xfId="1287"/>
    <cellStyle name="Normal 14 8" xfId="1288"/>
    <cellStyle name="Normal 14 8 2" xfId="1289"/>
    <cellStyle name="Normal 14 8 2 2" xfId="1290"/>
    <cellStyle name="Normal 14 8 2 2 2" xfId="1291"/>
    <cellStyle name="Normal 14 8 2 2 3" xfId="1292"/>
    <cellStyle name="Normal 14 8 2 2 4" xfId="1293"/>
    <cellStyle name="Normal 14 8 2 3" xfId="1294"/>
    <cellStyle name="Normal 14 8 2 4" xfId="1295"/>
    <cellStyle name="Normal 14 8 2 5" xfId="1296"/>
    <cellStyle name="Normal 14 8 3" xfId="1297"/>
    <cellStyle name="Normal 14 8 3 2" xfId="1298"/>
    <cellStyle name="Normal 14 8 3 3" xfId="1299"/>
    <cellStyle name="Normal 14 8 3 4" xfId="1300"/>
    <cellStyle name="Normal 14 8 4" xfId="1301"/>
    <cellStyle name="Normal 14 8 5" xfId="1302"/>
    <cellStyle name="Normal 14 8 6" xfId="1303"/>
    <cellStyle name="Normal 14 9" xfId="1304"/>
    <cellStyle name="Normal 14 9 2" xfId="1305"/>
    <cellStyle name="Normal 14 9 2 2" xfId="1306"/>
    <cellStyle name="Normal 14 9 2 3" xfId="1307"/>
    <cellStyle name="Normal 14 9 2 4" xfId="1308"/>
    <cellStyle name="Normal 14 9 3" xfId="1309"/>
    <cellStyle name="Normal 14 9 4" xfId="1310"/>
    <cellStyle name="Normal 14 9 5" xfId="1311"/>
    <cellStyle name="Normal 140" xfId="1312"/>
    <cellStyle name="Normal 141" xfId="1313"/>
    <cellStyle name="Normal 142" xfId="1314"/>
    <cellStyle name="Normal 143" xfId="1315"/>
    <cellStyle name="Normal 144" xfId="1316"/>
    <cellStyle name="Normal 145" xfId="1317"/>
    <cellStyle name="Normal 146" xfId="1318"/>
    <cellStyle name="Normal 147" xfId="1319"/>
    <cellStyle name="Normal 148" xfId="1320"/>
    <cellStyle name="Normal 149" xfId="1321"/>
    <cellStyle name="Normal 15" xfId="1322"/>
    <cellStyle name="Normal 15 2" xfId="1323"/>
    <cellStyle name="Normal 150" xfId="1324"/>
    <cellStyle name="Normal 151" xfId="1325"/>
    <cellStyle name="Normal 152" xfId="1326"/>
    <cellStyle name="Normal 153" xfId="1327"/>
    <cellStyle name="Normal 154" xfId="1328"/>
    <cellStyle name="Normal 155" xfId="1329"/>
    <cellStyle name="Normal 156" xfId="1330"/>
    <cellStyle name="Normal 157" xfId="1331"/>
    <cellStyle name="Normal 158" xfId="1332"/>
    <cellStyle name="Normal 159" xfId="1333"/>
    <cellStyle name="Normal 16" xfId="1334"/>
    <cellStyle name="Normal 16 10" xfId="1335"/>
    <cellStyle name="Normal 16 10 2" xfId="1336"/>
    <cellStyle name="Normal 16 10 3" xfId="1337"/>
    <cellStyle name="Normal 16 10 4" xfId="1338"/>
    <cellStyle name="Normal 16 11" xfId="1339"/>
    <cellStyle name="Normal 16 11 2" xfId="1340"/>
    <cellStyle name="Normal 16 11 3" xfId="1341"/>
    <cellStyle name="Normal 16 11 4" xfId="1342"/>
    <cellStyle name="Normal 16 12" xfId="1343"/>
    <cellStyle name="Normal 16 12 2" xfId="1344"/>
    <cellStyle name="Normal 16 12 3" xfId="1345"/>
    <cellStyle name="Normal 16 12 4" xfId="1346"/>
    <cellStyle name="Normal 16 13" xfId="1347"/>
    <cellStyle name="Normal 16 13 2" xfId="1348"/>
    <cellStyle name="Normal 16 13 3" xfId="1349"/>
    <cellStyle name="Normal 16 14" xfId="1350"/>
    <cellStyle name="Normal 16 14 2" xfId="1351"/>
    <cellStyle name="Normal 16 15" xfId="1352"/>
    <cellStyle name="Normal 16 16" xfId="1353"/>
    <cellStyle name="Normal 16 2" xfId="1354"/>
    <cellStyle name="Normal 16 2 10" xfId="1355"/>
    <cellStyle name="Normal 16 2 10 2" xfId="1356"/>
    <cellStyle name="Normal 16 2 10 3" xfId="1357"/>
    <cellStyle name="Normal 16 2 10 4" xfId="1358"/>
    <cellStyle name="Normal 16 2 11" xfId="1359"/>
    <cellStyle name="Normal 16 2 11 2" xfId="1360"/>
    <cellStyle name="Normal 16 2 11 3" xfId="1361"/>
    <cellStyle name="Normal 16 2 12" xfId="1362"/>
    <cellStyle name="Normal 16 2 12 2" xfId="1363"/>
    <cellStyle name="Normal 16 2 13" xfId="1364"/>
    <cellStyle name="Normal 16 2 14" xfId="1365"/>
    <cellStyle name="Normal 16 2 2" xfId="1366"/>
    <cellStyle name="Normal 16 2 2 2" xfId="1367"/>
    <cellStyle name="Normal 16 2 2 2 2" xfId="1368"/>
    <cellStyle name="Normal 16 2 2 2 2 2" xfId="1369"/>
    <cellStyle name="Normal 16 2 2 2 2 2 2" xfId="1370"/>
    <cellStyle name="Normal 16 2 2 2 2 2 3" xfId="1371"/>
    <cellStyle name="Normal 16 2 2 2 2 2 4" xfId="1372"/>
    <cellStyle name="Normal 16 2 2 2 2 3" xfId="1373"/>
    <cellStyle name="Normal 16 2 2 2 2 4" xfId="1374"/>
    <cellStyle name="Normal 16 2 2 2 2 5" xfId="1375"/>
    <cellStyle name="Normal 16 2 2 2 3" xfId="1376"/>
    <cellStyle name="Normal 16 2 2 2 3 2" xfId="1377"/>
    <cellStyle name="Normal 16 2 2 2 3 3" xfId="1378"/>
    <cellStyle name="Normal 16 2 2 2 3 4" xfId="1379"/>
    <cellStyle name="Normal 16 2 2 2 4" xfId="1380"/>
    <cellStyle name="Normal 16 2 2 2 5" xfId="1381"/>
    <cellStyle name="Normal 16 2 2 2 6" xfId="1382"/>
    <cellStyle name="Normal 16 2 2 3" xfId="1383"/>
    <cellStyle name="Normal 16 2 2 3 2" xfId="1384"/>
    <cellStyle name="Normal 16 2 2 3 2 2" xfId="1385"/>
    <cellStyle name="Normal 16 2 2 3 2 3" xfId="1386"/>
    <cellStyle name="Normal 16 2 2 3 2 4" xfId="1387"/>
    <cellStyle name="Normal 16 2 2 3 3" xfId="1388"/>
    <cellStyle name="Normal 16 2 2 3 4" xfId="1389"/>
    <cellStyle name="Normal 16 2 2 3 5" xfId="1390"/>
    <cellStyle name="Normal 16 2 2 4" xfId="1391"/>
    <cellStyle name="Normal 16 2 2 4 2" xfId="1392"/>
    <cellStyle name="Normal 16 2 2 4 3" xfId="1393"/>
    <cellStyle name="Normal 16 2 2 4 4" xfId="1394"/>
    <cellStyle name="Normal 16 2 2 5" xfId="1395"/>
    <cellStyle name="Normal 16 2 2 5 2" xfId="1396"/>
    <cellStyle name="Normal 16 2 2 5 3" xfId="1397"/>
    <cellStyle name="Normal 16 2 2 5 4" xfId="1398"/>
    <cellStyle name="Normal 16 2 2 6" xfId="1399"/>
    <cellStyle name="Normal 16 2 2 6 2" xfId="1400"/>
    <cellStyle name="Normal 16 2 2 6 3" xfId="1401"/>
    <cellStyle name="Normal 16 2 2 7" xfId="1402"/>
    <cellStyle name="Normal 16 2 2 8" xfId="1403"/>
    <cellStyle name="Normal 16 2 2 9" xfId="1404"/>
    <cellStyle name="Normal 16 2 3" xfId="1405"/>
    <cellStyle name="Normal 16 2 3 2" xfId="1406"/>
    <cellStyle name="Normal 16 2 3 2 2" xfId="1407"/>
    <cellStyle name="Normal 16 2 3 2 2 2" xfId="1408"/>
    <cellStyle name="Normal 16 2 3 2 2 2 2" xfId="1409"/>
    <cellStyle name="Normal 16 2 3 2 2 2 3" xfId="1410"/>
    <cellStyle name="Normal 16 2 3 2 2 2 4" xfId="1411"/>
    <cellStyle name="Normal 16 2 3 2 2 3" xfId="1412"/>
    <cellStyle name="Normal 16 2 3 2 2 4" xfId="1413"/>
    <cellStyle name="Normal 16 2 3 2 2 5" xfId="1414"/>
    <cellStyle name="Normal 16 2 3 2 3" xfId="1415"/>
    <cellStyle name="Normal 16 2 3 2 3 2" xfId="1416"/>
    <cellStyle name="Normal 16 2 3 2 3 3" xfId="1417"/>
    <cellStyle name="Normal 16 2 3 2 3 4" xfId="1418"/>
    <cellStyle name="Normal 16 2 3 2 4" xfId="1419"/>
    <cellStyle name="Normal 16 2 3 2 5" xfId="1420"/>
    <cellStyle name="Normal 16 2 3 2 6" xfId="1421"/>
    <cellStyle name="Normal 16 2 3 3" xfId="1422"/>
    <cellStyle name="Normal 16 2 3 3 2" xfId="1423"/>
    <cellStyle name="Normal 16 2 3 3 2 2" xfId="1424"/>
    <cellStyle name="Normal 16 2 3 3 2 3" xfId="1425"/>
    <cellStyle name="Normal 16 2 3 3 2 4" xfId="1426"/>
    <cellStyle name="Normal 16 2 3 3 3" xfId="1427"/>
    <cellStyle name="Normal 16 2 3 3 4" xfId="1428"/>
    <cellStyle name="Normal 16 2 3 3 5" xfId="1429"/>
    <cellStyle name="Normal 16 2 3 4" xfId="1430"/>
    <cellStyle name="Normal 16 2 3 4 2" xfId="1431"/>
    <cellStyle name="Normal 16 2 3 4 3" xfId="1432"/>
    <cellStyle name="Normal 16 2 3 4 4" xfId="1433"/>
    <cellStyle name="Normal 16 2 3 5" xfId="1434"/>
    <cellStyle name="Normal 16 2 3 5 2" xfId="1435"/>
    <cellStyle name="Normal 16 2 3 5 3" xfId="1436"/>
    <cellStyle name="Normal 16 2 3 5 4" xfId="1437"/>
    <cellStyle name="Normal 16 2 3 6" xfId="1438"/>
    <cellStyle name="Normal 16 2 3 6 2" xfId="1439"/>
    <cellStyle name="Normal 16 2 3 6 3" xfId="1440"/>
    <cellStyle name="Normal 16 2 3 7" xfId="1441"/>
    <cellStyle name="Normal 16 2 3 8" xfId="1442"/>
    <cellStyle name="Normal 16 2 3 9" xfId="1443"/>
    <cellStyle name="Normal 16 2 4" xfId="1444"/>
    <cellStyle name="Normal 16 2 4 2" xfId="1445"/>
    <cellStyle name="Normal 16 2 4 2 2" xfId="1446"/>
    <cellStyle name="Normal 16 2 4 2 2 2" xfId="1447"/>
    <cellStyle name="Normal 16 2 4 2 2 3" xfId="1448"/>
    <cellStyle name="Normal 16 2 4 2 2 4" xfId="1449"/>
    <cellStyle name="Normal 16 2 4 2 3" xfId="1450"/>
    <cellStyle name="Normal 16 2 4 2 4" xfId="1451"/>
    <cellStyle name="Normal 16 2 4 2 5" xfId="1452"/>
    <cellStyle name="Normal 16 2 4 3" xfId="1453"/>
    <cellStyle name="Normal 16 2 4 3 2" xfId="1454"/>
    <cellStyle name="Normal 16 2 4 3 3" xfId="1455"/>
    <cellStyle name="Normal 16 2 4 3 4" xfId="1456"/>
    <cellStyle name="Normal 16 2 4 4" xfId="1457"/>
    <cellStyle name="Normal 16 2 4 5" xfId="1458"/>
    <cellStyle name="Normal 16 2 4 6" xfId="1459"/>
    <cellStyle name="Normal 16 2 5" xfId="1460"/>
    <cellStyle name="Normal 16 2 5 2" xfId="1461"/>
    <cellStyle name="Normal 16 2 5 2 2" xfId="1462"/>
    <cellStyle name="Normal 16 2 5 2 2 2" xfId="1463"/>
    <cellStyle name="Normal 16 2 5 2 2 3" xfId="1464"/>
    <cellStyle name="Normal 16 2 5 2 2 4" xfId="1465"/>
    <cellStyle name="Normal 16 2 5 2 3" xfId="1466"/>
    <cellStyle name="Normal 16 2 5 2 4" xfId="1467"/>
    <cellStyle name="Normal 16 2 5 2 5" xfId="1468"/>
    <cellStyle name="Normal 16 2 5 3" xfId="1469"/>
    <cellStyle name="Normal 16 2 5 3 2" xfId="1470"/>
    <cellStyle name="Normal 16 2 5 3 3" xfId="1471"/>
    <cellStyle name="Normal 16 2 5 3 4" xfId="1472"/>
    <cellStyle name="Normal 16 2 5 4" xfId="1473"/>
    <cellStyle name="Normal 16 2 5 5" xfId="1474"/>
    <cellStyle name="Normal 16 2 5 6" xfId="1475"/>
    <cellStyle name="Normal 16 2 6" xfId="1476"/>
    <cellStyle name="Normal 16 2 6 2" xfId="1477"/>
    <cellStyle name="Normal 16 2 6 2 2" xfId="1478"/>
    <cellStyle name="Normal 16 2 6 2 2 2" xfId="1479"/>
    <cellStyle name="Normal 16 2 6 2 2 3" xfId="1480"/>
    <cellStyle name="Normal 16 2 6 2 2 4" xfId="1481"/>
    <cellStyle name="Normal 16 2 6 2 3" xfId="1482"/>
    <cellStyle name="Normal 16 2 6 2 4" xfId="1483"/>
    <cellStyle name="Normal 16 2 6 2 5" xfId="1484"/>
    <cellStyle name="Normal 16 2 6 3" xfId="1485"/>
    <cellStyle name="Normal 16 2 6 3 2" xfId="1486"/>
    <cellStyle name="Normal 16 2 6 3 3" xfId="1487"/>
    <cellStyle name="Normal 16 2 6 3 4" xfId="1488"/>
    <cellStyle name="Normal 16 2 6 4" xfId="1489"/>
    <cellStyle name="Normal 16 2 6 5" xfId="1490"/>
    <cellStyle name="Normal 16 2 6 6" xfId="1491"/>
    <cellStyle name="Normal 16 2 7" xfId="1492"/>
    <cellStyle name="Normal 16 2 7 2" xfId="1493"/>
    <cellStyle name="Normal 16 2 7 2 2" xfId="1494"/>
    <cellStyle name="Normal 16 2 7 2 3" xfId="1495"/>
    <cellStyle name="Normal 16 2 7 2 4" xfId="1496"/>
    <cellStyle name="Normal 16 2 7 3" xfId="1497"/>
    <cellStyle name="Normal 16 2 7 4" xfId="1498"/>
    <cellStyle name="Normal 16 2 7 5" xfId="1499"/>
    <cellStyle name="Normal 16 2 8" xfId="1500"/>
    <cellStyle name="Normal 16 2 8 2" xfId="1501"/>
    <cellStyle name="Normal 16 2 8 3" xfId="1502"/>
    <cellStyle name="Normal 16 2 8 4" xfId="1503"/>
    <cellStyle name="Normal 16 2 9" xfId="1504"/>
    <cellStyle name="Normal 16 2 9 2" xfId="1505"/>
    <cellStyle name="Normal 16 2 9 3" xfId="1506"/>
    <cellStyle name="Normal 16 2 9 4" xfId="1507"/>
    <cellStyle name="Normal 16 3" xfId="1508"/>
    <cellStyle name="Normal 16 3 10" xfId="1509"/>
    <cellStyle name="Normal 16 3 10 2" xfId="1510"/>
    <cellStyle name="Normal 16 3 10 3" xfId="1511"/>
    <cellStyle name="Normal 16 3 10 4" xfId="1512"/>
    <cellStyle name="Normal 16 3 11" xfId="1513"/>
    <cellStyle name="Normal 16 3 11 2" xfId="1514"/>
    <cellStyle name="Normal 16 3 11 3" xfId="1515"/>
    <cellStyle name="Normal 16 3 12" xfId="1516"/>
    <cellStyle name="Normal 16 3 12 2" xfId="1517"/>
    <cellStyle name="Normal 16 3 13" xfId="1518"/>
    <cellStyle name="Normal 16 3 14" xfId="1519"/>
    <cellStyle name="Normal 16 3 2" xfId="1520"/>
    <cellStyle name="Normal 16 3 2 2" xfId="1521"/>
    <cellStyle name="Normal 16 3 2 2 2" xfId="1522"/>
    <cellStyle name="Normal 16 3 2 2 2 2" xfId="1523"/>
    <cellStyle name="Normal 16 3 2 2 2 2 2" xfId="1524"/>
    <cellStyle name="Normal 16 3 2 2 2 2 3" xfId="1525"/>
    <cellStyle name="Normal 16 3 2 2 2 2 4" xfId="1526"/>
    <cellStyle name="Normal 16 3 2 2 2 3" xfId="1527"/>
    <cellStyle name="Normal 16 3 2 2 2 4" xfId="1528"/>
    <cellStyle name="Normal 16 3 2 2 2 5" xfId="1529"/>
    <cellStyle name="Normal 16 3 2 2 3" xfId="1530"/>
    <cellStyle name="Normal 16 3 2 2 3 2" xfId="1531"/>
    <cellStyle name="Normal 16 3 2 2 3 3" xfId="1532"/>
    <cellStyle name="Normal 16 3 2 2 3 4" xfId="1533"/>
    <cellStyle name="Normal 16 3 2 2 4" xfId="1534"/>
    <cellStyle name="Normal 16 3 2 2 5" xfId="1535"/>
    <cellStyle name="Normal 16 3 2 2 6" xfId="1536"/>
    <cellStyle name="Normal 16 3 2 3" xfId="1537"/>
    <cellStyle name="Normal 16 3 2 3 2" xfId="1538"/>
    <cellStyle name="Normal 16 3 2 3 2 2" xfId="1539"/>
    <cellStyle name="Normal 16 3 2 3 2 3" xfId="1540"/>
    <cellStyle name="Normal 16 3 2 3 2 4" xfId="1541"/>
    <cellStyle name="Normal 16 3 2 3 3" xfId="1542"/>
    <cellStyle name="Normal 16 3 2 3 4" xfId="1543"/>
    <cellStyle name="Normal 16 3 2 3 5" xfId="1544"/>
    <cellStyle name="Normal 16 3 2 4" xfId="1545"/>
    <cellStyle name="Normal 16 3 2 4 2" xfId="1546"/>
    <cellStyle name="Normal 16 3 2 4 3" xfId="1547"/>
    <cellStyle name="Normal 16 3 2 4 4" xfId="1548"/>
    <cellStyle name="Normal 16 3 2 5" xfId="1549"/>
    <cellStyle name="Normal 16 3 2 5 2" xfId="1550"/>
    <cellStyle name="Normal 16 3 2 5 3" xfId="1551"/>
    <cellStyle name="Normal 16 3 2 5 4" xfId="1552"/>
    <cellStyle name="Normal 16 3 2 6" xfId="1553"/>
    <cellStyle name="Normal 16 3 2 6 2" xfId="1554"/>
    <cellStyle name="Normal 16 3 2 6 3" xfId="1555"/>
    <cellStyle name="Normal 16 3 2 7" xfId="1556"/>
    <cellStyle name="Normal 16 3 2 8" xfId="1557"/>
    <cellStyle name="Normal 16 3 2 9" xfId="1558"/>
    <cellStyle name="Normal 16 3 3" xfId="1559"/>
    <cellStyle name="Normal 16 3 3 2" xfId="1560"/>
    <cellStyle name="Normal 16 3 3 2 2" xfId="1561"/>
    <cellStyle name="Normal 16 3 3 2 2 2" xfId="1562"/>
    <cellStyle name="Normal 16 3 3 2 2 2 2" xfId="1563"/>
    <cellStyle name="Normal 16 3 3 2 2 2 3" xfId="1564"/>
    <cellStyle name="Normal 16 3 3 2 2 2 4" xfId="1565"/>
    <cellStyle name="Normal 16 3 3 2 2 3" xfId="1566"/>
    <cellStyle name="Normal 16 3 3 2 2 4" xfId="1567"/>
    <cellStyle name="Normal 16 3 3 2 2 5" xfId="1568"/>
    <cellStyle name="Normal 16 3 3 2 3" xfId="1569"/>
    <cellStyle name="Normal 16 3 3 2 3 2" xfId="1570"/>
    <cellStyle name="Normal 16 3 3 2 3 3" xfId="1571"/>
    <cellStyle name="Normal 16 3 3 2 3 4" xfId="1572"/>
    <cellStyle name="Normal 16 3 3 2 4" xfId="1573"/>
    <cellStyle name="Normal 16 3 3 2 5" xfId="1574"/>
    <cellStyle name="Normal 16 3 3 2 6" xfId="1575"/>
    <cellStyle name="Normal 16 3 3 3" xfId="1576"/>
    <cellStyle name="Normal 16 3 3 3 2" xfId="1577"/>
    <cellStyle name="Normal 16 3 3 3 2 2" xfId="1578"/>
    <cellStyle name="Normal 16 3 3 3 2 3" xfId="1579"/>
    <cellStyle name="Normal 16 3 3 3 2 4" xfId="1580"/>
    <cellStyle name="Normal 16 3 3 3 3" xfId="1581"/>
    <cellStyle name="Normal 16 3 3 3 4" xfId="1582"/>
    <cellStyle name="Normal 16 3 3 3 5" xfId="1583"/>
    <cellStyle name="Normal 16 3 3 4" xfId="1584"/>
    <cellStyle name="Normal 16 3 3 4 2" xfId="1585"/>
    <cellStyle name="Normal 16 3 3 4 3" xfId="1586"/>
    <cellStyle name="Normal 16 3 3 4 4" xfId="1587"/>
    <cellStyle name="Normal 16 3 3 5" xfId="1588"/>
    <cellStyle name="Normal 16 3 3 5 2" xfId="1589"/>
    <cellStyle name="Normal 16 3 3 5 3" xfId="1590"/>
    <cellStyle name="Normal 16 3 3 5 4" xfId="1591"/>
    <cellStyle name="Normal 16 3 3 6" xfId="1592"/>
    <cellStyle name="Normal 16 3 3 6 2" xfId="1593"/>
    <cellStyle name="Normal 16 3 3 6 3" xfId="1594"/>
    <cellStyle name="Normal 16 3 3 7" xfId="1595"/>
    <cellStyle name="Normal 16 3 3 8" xfId="1596"/>
    <cellStyle name="Normal 16 3 3 9" xfId="1597"/>
    <cellStyle name="Normal 16 3 4" xfId="1598"/>
    <cellStyle name="Normal 16 3 4 2" xfId="1599"/>
    <cellStyle name="Normal 16 3 4 2 2" xfId="1600"/>
    <cellStyle name="Normal 16 3 4 2 2 2" xfId="1601"/>
    <cellStyle name="Normal 16 3 4 2 2 3" xfId="1602"/>
    <cellStyle name="Normal 16 3 4 2 2 4" xfId="1603"/>
    <cellStyle name="Normal 16 3 4 2 3" xfId="1604"/>
    <cellStyle name="Normal 16 3 4 2 4" xfId="1605"/>
    <cellStyle name="Normal 16 3 4 2 5" xfId="1606"/>
    <cellStyle name="Normal 16 3 4 3" xfId="1607"/>
    <cellStyle name="Normal 16 3 4 3 2" xfId="1608"/>
    <cellStyle name="Normal 16 3 4 3 3" xfId="1609"/>
    <cellStyle name="Normal 16 3 4 3 4" xfId="1610"/>
    <cellStyle name="Normal 16 3 4 4" xfId="1611"/>
    <cellStyle name="Normal 16 3 4 5" xfId="1612"/>
    <cellStyle name="Normal 16 3 4 6" xfId="1613"/>
    <cellStyle name="Normal 16 3 5" xfId="1614"/>
    <cellStyle name="Normal 16 3 5 2" xfId="1615"/>
    <cellStyle name="Normal 16 3 5 2 2" xfId="1616"/>
    <cellStyle name="Normal 16 3 5 2 2 2" xfId="1617"/>
    <cellStyle name="Normal 16 3 5 2 2 3" xfId="1618"/>
    <cellStyle name="Normal 16 3 5 2 2 4" xfId="1619"/>
    <cellStyle name="Normal 16 3 5 2 3" xfId="1620"/>
    <cellStyle name="Normal 16 3 5 2 4" xfId="1621"/>
    <cellStyle name="Normal 16 3 5 2 5" xfId="1622"/>
    <cellStyle name="Normal 16 3 5 3" xfId="1623"/>
    <cellStyle name="Normal 16 3 5 3 2" xfId="1624"/>
    <cellStyle name="Normal 16 3 5 3 3" xfId="1625"/>
    <cellStyle name="Normal 16 3 5 3 4" xfId="1626"/>
    <cellStyle name="Normal 16 3 5 4" xfId="1627"/>
    <cellStyle name="Normal 16 3 5 5" xfId="1628"/>
    <cellStyle name="Normal 16 3 5 6" xfId="1629"/>
    <cellStyle name="Normal 16 3 6" xfId="1630"/>
    <cellStyle name="Normal 16 3 6 2" xfId="1631"/>
    <cellStyle name="Normal 16 3 6 2 2" xfId="1632"/>
    <cellStyle name="Normal 16 3 6 2 2 2" xfId="1633"/>
    <cellStyle name="Normal 16 3 6 2 2 3" xfId="1634"/>
    <cellStyle name="Normal 16 3 6 2 2 4" xfId="1635"/>
    <cellStyle name="Normal 16 3 6 2 3" xfId="1636"/>
    <cellStyle name="Normal 16 3 6 2 4" xfId="1637"/>
    <cellStyle name="Normal 16 3 6 2 5" xfId="1638"/>
    <cellStyle name="Normal 16 3 6 3" xfId="1639"/>
    <cellStyle name="Normal 16 3 6 3 2" xfId="1640"/>
    <cellStyle name="Normal 16 3 6 3 3" xfId="1641"/>
    <cellStyle name="Normal 16 3 6 3 4" xfId="1642"/>
    <cellStyle name="Normal 16 3 6 4" xfId="1643"/>
    <cellStyle name="Normal 16 3 6 5" xfId="1644"/>
    <cellStyle name="Normal 16 3 6 6" xfId="1645"/>
    <cellStyle name="Normal 16 3 7" xfId="1646"/>
    <cellStyle name="Normal 16 3 7 2" xfId="1647"/>
    <cellStyle name="Normal 16 3 7 2 2" xfId="1648"/>
    <cellStyle name="Normal 16 3 7 2 3" xfId="1649"/>
    <cellStyle name="Normal 16 3 7 2 4" xfId="1650"/>
    <cellStyle name="Normal 16 3 7 3" xfId="1651"/>
    <cellStyle name="Normal 16 3 7 4" xfId="1652"/>
    <cellStyle name="Normal 16 3 7 5" xfId="1653"/>
    <cellStyle name="Normal 16 3 8" xfId="1654"/>
    <cellStyle name="Normal 16 3 8 2" xfId="1655"/>
    <cellStyle name="Normal 16 3 8 3" xfId="1656"/>
    <cellStyle name="Normal 16 3 8 4" xfId="1657"/>
    <cellStyle name="Normal 16 3 9" xfId="1658"/>
    <cellStyle name="Normal 16 3 9 2" xfId="1659"/>
    <cellStyle name="Normal 16 3 9 3" xfId="1660"/>
    <cellStyle name="Normal 16 3 9 4" xfId="1661"/>
    <cellStyle name="Normal 16 4" xfId="1662"/>
    <cellStyle name="Normal 16 4 2" xfId="1663"/>
    <cellStyle name="Normal 16 4 2 2" xfId="1664"/>
    <cellStyle name="Normal 16 4 2 2 2" xfId="1665"/>
    <cellStyle name="Normal 16 4 2 2 2 2" xfId="1666"/>
    <cellStyle name="Normal 16 4 2 2 2 3" xfId="1667"/>
    <cellStyle name="Normal 16 4 2 2 2 4" xfId="1668"/>
    <cellStyle name="Normal 16 4 2 2 3" xfId="1669"/>
    <cellStyle name="Normal 16 4 2 2 4" xfId="1670"/>
    <cellStyle name="Normal 16 4 2 2 5" xfId="1671"/>
    <cellStyle name="Normal 16 4 2 3" xfId="1672"/>
    <cellStyle name="Normal 16 4 2 3 2" xfId="1673"/>
    <cellStyle name="Normal 16 4 2 3 3" xfId="1674"/>
    <cellStyle name="Normal 16 4 2 3 4" xfId="1675"/>
    <cellStyle name="Normal 16 4 2 4" xfId="1676"/>
    <cellStyle name="Normal 16 4 2 5" xfId="1677"/>
    <cellStyle name="Normal 16 4 2 6" xfId="1678"/>
    <cellStyle name="Normal 16 4 3" xfId="1679"/>
    <cellStyle name="Normal 16 4 3 2" xfId="1680"/>
    <cellStyle name="Normal 16 4 3 2 2" xfId="1681"/>
    <cellStyle name="Normal 16 4 3 2 3" xfId="1682"/>
    <cellStyle name="Normal 16 4 3 2 4" xfId="1683"/>
    <cellStyle name="Normal 16 4 3 3" xfId="1684"/>
    <cellStyle name="Normal 16 4 3 4" xfId="1685"/>
    <cellStyle name="Normal 16 4 3 5" xfId="1686"/>
    <cellStyle name="Normal 16 4 4" xfId="1687"/>
    <cellStyle name="Normal 16 4 4 2" xfId="1688"/>
    <cellStyle name="Normal 16 4 4 3" xfId="1689"/>
    <cellStyle name="Normal 16 4 4 4" xfId="1690"/>
    <cellStyle name="Normal 16 4 5" xfId="1691"/>
    <cellStyle name="Normal 16 4 5 2" xfId="1692"/>
    <cellStyle name="Normal 16 4 5 3" xfId="1693"/>
    <cellStyle name="Normal 16 4 5 4" xfId="1694"/>
    <cellStyle name="Normal 16 4 6" xfId="1695"/>
    <cellStyle name="Normal 16 4 6 2" xfId="1696"/>
    <cellStyle name="Normal 16 4 6 3" xfId="1697"/>
    <cellStyle name="Normal 16 4 7" xfId="1698"/>
    <cellStyle name="Normal 16 4 8" xfId="1699"/>
    <cellStyle name="Normal 16 4 9" xfId="1700"/>
    <cellStyle name="Normal 16 5" xfId="1701"/>
    <cellStyle name="Normal 16 5 2" xfId="1702"/>
    <cellStyle name="Normal 16 5 2 2" xfId="1703"/>
    <cellStyle name="Normal 16 5 2 2 2" xfId="1704"/>
    <cellStyle name="Normal 16 5 2 2 2 2" xfId="1705"/>
    <cellStyle name="Normal 16 5 2 2 2 3" xfId="1706"/>
    <cellStyle name="Normal 16 5 2 2 2 4" xfId="1707"/>
    <cellStyle name="Normal 16 5 2 2 3" xfId="1708"/>
    <cellStyle name="Normal 16 5 2 2 4" xfId="1709"/>
    <cellStyle name="Normal 16 5 2 2 5" xfId="1710"/>
    <cellStyle name="Normal 16 5 2 3" xfId="1711"/>
    <cellStyle name="Normal 16 5 2 3 2" xfId="1712"/>
    <cellStyle name="Normal 16 5 2 3 3" xfId="1713"/>
    <cellStyle name="Normal 16 5 2 3 4" xfId="1714"/>
    <cellStyle name="Normal 16 5 2 4" xfId="1715"/>
    <cellStyle name="Normal 16 5 2 5" xfId="1716"/>
    <cellStyle name="Normal 16 5 2 6" xfId="1717"/>
    <cellStyle name="Normal 16 5 3" xfId="1718"/>
    <cellStyle name="Normal 16 5 3 2" xfId="1719"/>
    <cellStyle name="Normal 16 5 3 2 2" xfId="1720"/>
    <cellStyle name="Normal 16 5 3 2 3" xfId="1721"/>
    <cellStyle name="Normal 16 5 3 2 4" xfId="1722"/>
    <cellStyle name="Normal 16 5 3 3" xfId="1723"/>
    <cellStyle name="Normal 16 5 3 4" xfId="1724"/>
    <cellStyle name="Normal 16 5 3 5" xfId="1725"/>
    <cellStyle name="Normal 16 5 4" xfId="1726"/>
    <cellStyle name="Normal 16 5 4 2" xfId="1727"/>
    <cellStyle name="Normal 16 5 4 3" xfId="1728"/>
    <cellStyle name="Normal 16 5 4 4" xfId="1729"/>
    <cellStyle name="Normal 16 5 5" xfId="1730"/>
    <cellStyle name="Normal 16 5 5 2" xfId="1731"/>
    <cellStyle name="Normal 16 5 5 3" xfId="1732"/>
    <cellStyle name="Normal 16 5 5 4" xfId="1733"/>
    <cellStyle name="Normal 16 5 6" xfId="1734"/>
    <cellStyle name="Normal 16 5 6 2" xfId="1735"/>
    <cellStyle name="Normal 16 5 6 3" xfId="1736"/>
    <cellStyle name="Normal 16 5 7" xfId="1737"/>
    <cellStyle name="Normal 16 5 8" xfId="1738"/>
    <cellStyle name="Normal 16 5 9" xfId="1739"/>
    <cellStyle name="Normal 16 6" xfId="1740"/>
    <cellStyle name="Normal 16 6 2" xfId="1741"/>
    <cellStyle name="Normal 16 6 2 2" xfId="1742"/>
    <cellStyle name="Normal 16 6 2 2 2" xfId="1743"/>
    <cellStyle name="Normal 16 6 2 2 3" xfId="1744"/>
    <cellStyle name="Normal 16 6 2 2 4" xfId="1745"/>
    <cellStyle name="Normal 16 6 2 3" xfId="1746"/>
    <cellStyle name="Normal 16 6 2 4" xfId="1747"/>
    <cellStyle name="Normal 16 6 2 5" xfId="1748"/>
    <cellStyle name="Normal 16 6 3" xfId="1749"/>
    <cellStyle name="Normal 16 6 3 2" xfId="1750"/>
    <cellStyle name="Normal 16 6 3 3" xfId="1751"/>
    <cellStyle name="Normal 16 6 3 4" xfId="1752"/>
    <cellStyle name="Normal 16 6 4" xfId="1753"/>
    <cellStyle name="Normal 16 6 5" xfId="1754"/>
    <cellStyle name="Normal 16 6 6" xfId="1755"/>
    <cellStyle name="Normal 16 7" xfId="1756"/>
    <cellStyle name="Normal 16 7 2" xfId="1757"/>
    <cellStyle name="Normal 16 7 2 2" xfId="1758"/>
    <cellStyle name="Normal 16 7 2 2 2" xfId="1759"/>
    <cellStyle name="Normal 16 7 2 2 3" xfId="1760"/>
    <cellStyle name="Normal 16 7 2 2 4" xfId="1761"/>
    <cellStyle name="Normal 16 7 2 3" xfId="1762"/>
    <cellStyle name="Normal 16 7 2 4" xfId="1763"/>
    <cellStyle name="Normal 16 7 2 5" xfId="1764"/>
    <cellStyle name="Normal 16 7 3" xfId="1765"/>
    <cellStyle name="Normal 16 7 3 2" xfId="1766"/>
    <cellStyle name="Normal 16 7 3 3" xfId="1767"/>
    <cellStyle name="Normal 16 7 3 4" xfId="1768"/>
    <cellStyle name="Normal 16 7 4" xfId="1769"/>
    <cellStyle name="Normal 16 7 5" xfId="1770"/>
    <cellStyle name="Normal 16 7 6" xfId="1771"/>
    <cellStyle name="Normal 16 8" xfId="1772"/>
    <cellStyle name="Normal 16 8 2" xfId="1773"/>
    <cellStyle name="Normal 16 8 2 2" xfId="1774"/>
    <cellStyle name="Normal 16 8 2 2 2" xfId="1775"/>
    <cellStyle name="Normal 16 8 2 2 3" xfId="1776"/>
    <cellStyle name="Normal 16 8 2 2 4" xfId="1777"/>
    <cellStyle name="Normal 16 8 2 3" xfId="1778"/>
    <cellStyle name="Normal 16 8 2 4" xfId="1779"/>
    <cellStyle name="Normal 16 8 2 5" xfId="1780"/>
    <cellStyle name="Normal 16 8 3" xfId="1781"/>
    <cellStyle name="Normal 16 8 3 2" xfId="1782"/>
    <cellStyle name="Normal 16 8 3 3" xfId="1783"/>
    <cellStyle name="Normal 16 8 3 4" xfId="1784"/>
    <cellStyle name="Normal 16 8 4" xfId="1785"/>
    <cellStyle name="Normal 16 8 5" xfId="1786"/>
    <cellStyle name="Normal 16 8 6" xfId="1787"/>
    <cellStyle name="Normal 16 9" xfId="1788"/>
    <cellStyle name="Normal 16 9 2" xfId="1789"/>
    <cellStyle name="Normal 16 9 2 2" xfId="1790"/>
    <cellStyle name="Normal 16 9 2 3" xfId="1791"/>
    <cellStyle name="Normal 16 9 2 4" xfId="1792"/>
    <cellStyle name="Normal 16 9 3" xfId="1793"/>
    <cellStyle name="Normal 16 9 4" xfId="1794"/>
    <cellStyle name="Normal 16 9 5" xfId="1795"/>
    <cellStyle name="Normal 160" xfId="1796"/>
    <cellStyle name="Normal 161" xfId="1797"/>
    <cellStyle name="Normal 162" xfId="1798"/>
    <cellStyle name="Normal 163" xfId="1799"/>
    <cellStyle name="Normal 164" xfId="1800"/>
    <cellStyle name="Normal 165" xfId="1801"/>
    <cellStyle name="Normal 166" xfId="1802"/>
    <cellStyle name="Normal 167" xfId="1803"/>
    <cellStyle name="Normal 168" xfId="1804"/>
    <cellStyle name="Normal 169" xfId="1805"/>
    <cellStyle name="Normal 17" xfId="1806"/>
    <cellStyle name="Normal 17 2" xfId="1807"/>
    <cellStyle name="Normal 17 2 2" xfId="1808"/>
    <cellStyle name="Normal 17 3" xfId="1809"/>
    <cellStyle name="Normal 17 4" xfId="1810"/>
    <cellStyle name="Normal 170" xfId="1811"/>
    <cellStyle name="Normal 171" xfId="1812"/>
    <cellStyle name="Normal 172" xfId="1813"/>
    <cellStyle name="Normal 173" xfId="1814"/>
    <cellStyle name="Normal 18" xfId="1815"/>
    <cellStyle name="Normal 18 2" xfId="1816"/>
    <cellStyle name="Normal 18 2 2" xfId="1817"/>
    <cellStyle name="Normal 18 3" xfId="1818"/>
    <cellStyle name="Normal 18 4" xfId="1819"/>
    <cellStyle name="Normal 19" xfId="1820"/>
    <cellStyle name="Normal 19 2" xfId="1821"/>
    <cellStyle name="Normal 19 2 2" xfId="1822"/>
    <cellStyle name="Normal 19 3" xfId="1823"/>
    <cellStyle name="Normal 19 4" xfId="1824"/>
    <cellStyle name="Normal 2" xfId="25"/>
    <cellStyle name="Normal 2 2" xfId="22"/>
    <cellStyle name="Normal 2 2 2" xfId="1825"/>
    <cellStyle name="Normal 2 2 2 2" xfId="1826"/>
    <cellStyle name="Normal 2 2 3" xfId="1827"/>
    <cellStyle name="Normal 2 2 3 2" xfId="1828"/>
    <cellStyle name="Normal 2 2 3 3" xfId="1829"/>
    <cellStyle name="Normal 2 2 3 4" xfId="1830"/>
    <cellStyle name="Normal 2 3" xfId="1831"/>
    <cellStyle name="Normal 2 4" xfId="1832"/>
    <cellStyle name="Normal 2 4 2" xfId="1833"/>
    <cellStyle name="Normal 2 4 3" xfId="1834"/>
    <cellStyle name="Normal 2 4 4" xfId="1835"/>
    <cellStyle name="Normal 20" xfId="1836"/>
    <cellStyle name="Normal 20 2" xfId="1837"/>
    <cellStyle name="Normal 20 2 2" xfId="1838"/>
    <cellStyle name="Normal 20 3" xfId="1839"/>
    <cellStyle name="Normal 20 4" xfId="1840"/>
    <cellStyle name="Normal 21" xfId="1841"/>
    <cellStyle name="Normal 21 2" xfId="1842"/>
    <cellStyle name="Normal 21 2 2" xfId="1843"/>
    <cellStyle name="Normal 21 3" xfId="1844"/>
    <cellStyle name="Normal 21 4" xfId="1845"/>
    <cellStyle name="Normal 22" xfId="1846"/>
    <cellStyle name="Normal 22 2" xfId="1847"/>
    <cellStyle name="Normal 22 2 2" xfId="1848"/>
    <cellStyle name="Normal 22 3" xfId="1849"/>
    <cellStyle name="Normal 22 4" xfId="1850"/>
    <cellStyle name="Normal 23" xfId="1851"/>
    <cellStyle name="Normal 23 2" xfId="1852"/>
    <cellStyle name="Normal 23 2 2" xfId="1853"/>
    <cellStyle name="Normal 23 3" xfId="1854"/>
    <cellStyle name="Normal 23 4" xfId="1855"/>
    <cellStyle name="Normal 24" xfId="1856"/>
    <cellStyle name="Normal 24 2" xfId="1857"/>
    <cellStyle name="Normal 24 2 2" xfId="1858"/>
    <cellStyle name="Normal 24 3" xfId="1859"/>
    <cellStyle name="Normal 24 4" xfId="1860"/>
    <cellStyle name="Normal 25" xfId="1861"/>
    <cellStyle name="Normal 25 2" xfId="1862"/>
    <cellStyle name="Normal 25 2 2" xfId="1863"/>
    <cellStyle name="Normal 25 3" xfId="1864"/>
    <cellStyle name="Normal 25 4" xfId="1865"/>
    <cellStyle name="Normal 26" xfId="1866"/>
    <cellStyle name="Normal 26 2" xfId="1867"/>
    <cellStyle name="Normal 26 2 2" xfId="1868"/>
    <cellStyle name="Normal 26 3" xfId="1869"/>
    <cellStyle name="Normal 26 4" xfId="1870"/>
    <cellStyle name="Normal 27" xfId="1871"/>
    <cellStyle name="Normal 27 2" xfId="1872"/>
    <cellStyle name="Normal 27 2 2" xfId="1873"/>
    <cellStyle name="Normal 27 3" xfId="1874"/>
    <cellStyle name="Normal 27 4" xfId="1875"/>
    <cellStyle name="Normal 28" xfId="1876"/>
    <cellStyle name="Normal 28 2" xfId="1877"/>
    <cellStyle name="Normal 28 2 2" xfId="1878"/>
    <cellStyle name="Normal 28 3" xfId="1879"/>
    <cellStyle name="Normal 28 4" xfId="1880"/>
    <cellStyle name="Normal 29" xfId="1881"/>
    <cellStyle name="Normal 29 2" xfId="1882"/>
    <cellStyle name="Normal 29 2 2" xfId="1883"/>
    <cellStyle name="Normal 29 3" xfId="1884"/>
    <cellStyle name="Normal 29 4" xfId="1885"/>
    <cellStyle name="Normal 3" xfId="1886"/>
    <cellStyle name="Normal 3 2" xfId="1887"/>
    <cellStyle name="Normal 3 2 2" xfId="1888"/>
    <cellStyle name="Normal 3 2 2 2" xfId="1889"/>
    <cellStyle name="Normal 3 2 3" xfId="1890"/>
    <cellStyle name="Normal 3 2 4" xfId="1891"/>
    <cellStyle name="Normal 3 3" xfId="1892"/>
    <cellStyle name="Normal 3 4" xfId="1893"/>
    <cellStyle name="Normal 3 4 2" xfId="1894"/>
    <cellStyle name="Normal 30" xfId="1895"/>
    <cellStyle name="Normal 30 2" xfId="1896"/>
    <cellStyle name="Normal 30 2 2" xfId="1897"/>
    <cellStyle name="Normal 30 3" xfId="1898"/>
    <cellStyle name="Normal 30 4" xfId="1899"/>
    <cellStyle name="Normal 31" xfId="1900"/>
    <cellStyle name="Normal 31 2" xfId="1901"/>
    <cellStyle name="Normal 31 2 2" xfId="1902"/>
    <cellStyle name="Normal 31 3" xfId="1903"/>
    <cellStyle name="Normal 31 4" xfId="1904"/>
    <cellStyle name="Normal 32" xfId="1905"/>
    <cellStyle name="Normal 32 2" xfId="1906"/>
    <cellStyle name="Normal 32 2 2" xfId="1907"/>
    <cellStyle name="Normal 32 3" xfId="1908"/>
    <cellStyle name="Normal 32 4" xfId="1909"/>
    <cellStyle name="Normal 33" xfId="1910"/>
    <cellStyle name="Normal 33 2" xfId="1911"/>
    <cellStyle name="Normal 33 2 2" xfId="1912"/>
    <cellStyle name="Normal 33 3" xfId="1913"/>
    <cellStyle name="Normal 33 4" xfId="1914"/>
    <cellStyle name="Normal 34" xfId="1915"/>
    <cellStyle name="Normal 34 2" xfId="1916"/>
    <cellStyle name="Normal 34 2 2" xfId="1917"/>
    <cellStyle name="Normal 34 3" xfId="1918"/>
    <cellStyle name="Normal 34 4" xfId="1919"/>
    <cellStyle name="Normal 35" xfId="1920"/>
    <cellStyle name="Normal 35 2" xfId="1921"/>
    <cellStyle name="Normal 35 2 2" xfId="1922"/>
    <cellStyle name="Normal 35 3" xfId="1923"/>
    <cellStyle name="Normal 35 4" xfId="1924"/>
    <cellStyle name="Normal 36" xfId="1925"/>
    <cellStyle name="Normal 36 2" xfId="1926"/>
    <cellStyle name="Normal 36 2 2" xfId="1927"/>
    <cellStyle name="Normal 36 3" xfId="1928"/>
    <cellStyle name="Normal 36 4" xfId="1929"/>
    <cellStyle name="Normal 37" xfId="1930"/>
    <cellStyle name="Normal 37 10" xfId="1931"/>
    <cellStyle name="Normal 37 10 2" xfId="1932"/>
    <cellStyle name="Normal 37 10 3" xfId="1933"/>
    <cellStyle name="Normal 37 10 4" xfId="1934"/>
    <cellStyle name="Normal 37 11" xfId="1935"/>
    <cellStyle name="Normal 37 11 2" xfId="1936"/>
    <cellStyle name="Normal 37 11 3" xfId="1937"/>
    <cellStyle name="Normal 37 11 4" xfId="1938"/>
    <cellStyle name="Normal 37 12" xfId="1939"/>
    <cellStyle name="Normal 37 12 2" xfId="1940"/>
    <cellStyle name="Normal 37 12 3" xfId="1941"/>
    <cellStyle name="Normal 37 13" xfId="1942"/>
    <cellStyle name="Normal 37 13 2" xfId="1943"/>
    <cellStyle name="Normal 37 14" xfId="1944"/>
    <cellStyle name="Normal 37 15" xfId="1945"/>
    <cellStyle name="Normal 37 2" xfId="1946"/>
    <cellStyle name="Normal 37 2 10" xfId="1947"/>
    <cellStyle name="Normal 37 2 10 2" xfId="1948"/>
    <cellStyle name="Normal 37 2 10 3" xfId="1949"/>
    <cellStyle name="Normal 37 2 10 4" xfId="1950"/>
    <cellStyle name="Normal 37 2 11" xfId="1951"/>
    <cellStyle name="Normal 37 2 11 2" xfId="1952"/>
    <cellStyle name="Normal 37 2 11 3" xfId="1953"/>
    <cellStyle name="Normal 37 2 12" xfId="1954"/>
    <cellStyle name="Normal 37 2 12 2" xfId="1955"/>
    <cellStyle name="Normal 37 2 13" xfId="1956"/>
    <cellStyle name="Normal 37 2 14" xfId="1957"/>
    <cellStyle name="Normal 37 2 2" xfId="1958"/>
    <cellStyle name="Normal 37 2 2 2" xfId="1959"/>
    <cellStyle name="Normal 37 2 2 2 2" xfId="1960"/>
    <cellStyle name="Normal 37 2 2 2 2 2" xfId="1961"/>
    <cellStyle name="Normal 37 2 2 2 2 2 2" xfId="1962"/>
    <cellStyle name="Normal 37 2 2 2 2 2 3" xfId="1963"/>
    <cellStyle name="Normal 37 2 2 2 2 2 4" xfId="1964"/>
    <cellStyle name="Normal 37 2 2 2 2 3" xfId="1965"/>
    <cellStyle name="Normal 37 2 2 2 2 4" xfId="1966"/>
    <cellStyle name="Normal 37 2 2 2 2 5" xfId="1967"/>
    <cellStyle name="Normal 37 2 2 2 3" xfId="1968"/>
    <cellStyle name="Normal 37 2 2 2 3 2" xfId="1969"/>
    <cellStyle name="Normal 37 2 2 2 3 3" xfId="1970"/>
    <cellStyle name="Normal 37 2 2 2 3 4" xfId="1971"/>
    <cellStyle name="Normal 37 2 2 2 4" xfId="1972"/>
    <cellStyle name="Normal 37 2 2 2 5" xfId="1973"/>
    <cellStyle name="Normal 37 2 2 2 6" xfId="1974"/>
    <cellStyle name="Normal 37 2 2 3" xfId="1975"/>
    <cellStyle name="Normal 37 2 2 3 2" xfId="1976"/>
    <cellStyle name="Normal 37 2 2 3 2 2" xfId="1977"/>
    <cellStyle name="Normal 37 2 2 3 2 3" xfId="1978"/>
    <cellStyle name="Normal 37 2 2 3 2 4" xfId="1979"/>
    <cellStyle name="Normal 37 2 2 3 3" xfId="1980"/>
    <cellStyle name="Normal 37 2 2 3 4" xfId="1981"/>
    <cellStyle name="Normal 37 2 2 3 5" xfId="1982"/>
    <cellStyle name="Normal 37 2 2 4" xfId="1983"/>
    <cellStyle name="Normal 37 2 2 4 2" xfId="1984"/>
    <cellStyle name="Normal 37 2 2 4 3" xfId="1985"/>
    <cellStyle name="Normal 37 2 2 4 4" xfId="1986"/>
    <cellStyle name="Normal 37 2 2 5" xfId="1987"/>
    <cellStyle name="Normal 37 2 2 5 2" xfId="1988"/>
    <cellStyle name="Normal 37 2 2 5 3" xfId="1989"/>
    <cellStyle name="Normal 37 2 2 5 4" xfId="1990"/>
    <cellStyle name="Normal 37 2 2 6" xfId="1991"/>
    <cellStyle name="Normal 37 2 2 6 2" xfId="1992"/>
    <cellStyle name="Normal 37 2 2 6 3" xfId="1993"/>
    <cellStyle name="Normal 37 2 2 7" xfId="1994"/>
    <cellStyle name="Normal 37 2 2 8" xfId="1995"/>
    <cellStyle name="Normal 37 2 2 9" xfId="1996"/>
    <cellStyle name="Normal 37 2 3" xfId="1997"/>
    <cellStyle name="Normal 37 2 3 2" xfId="1998"/>
    <cellStyle name="Normal 37 2 3 2 2" xfId="1999"/>
    <cellStyle name="Normal 37 2 3 2 2 2" xfId="2000"/>
    <cellStyle name="Normal 37 2 3 2 2 2 2" xfId="2001"/>
    <cellStyle name="Normal 37 2 3 2 2 2 3" xfId="2002"/>
    <cellStyle name="Normal 37 2 3 2 2 2 4" xfId="2003"/>
    <cellStyle name="Normal 37 2 3 2 2 3" xfId="2004"/>
    <cellStyle name="Normal 37 2 3 2 2 4" xfId="2005"/>
    <cellStyle name="Normal 37 2 3 2 2 5" xfId="2006"/>
    <cellStyle name="Normal 37 2 3 2 3" xfId="2007"/>
    <cellStyle name="Normal 37 2 3 2 3 2" xfId="2008"/>
    <cellStyle name="Normal 37 2 3 2 3 3" xfId="2009"/>
    <cellStyle name="Normal 37 2 3 2 3 4" xfId="2010"/>
    <cellStyle name="Normal 37 2 3 2 4" xfId="2011"/>
    <cellStyle name="Normal 37 2 3 2 5" xfId="2012"/>
    <cellStyle name="Normal 37 2 3 2 6" xfId="2013"/>
    <cellStyle name="Normal 37 2 3 3" xfId="2014"/>
    <cellStyle name="Normal 37 2 3 3 2" xfId="2015"/>
    <cellStyle name="Normal 37 2 3 3 2 2" xfId="2016"/>
    <cellStyle name="Normal 37 2 3 3 2 3" xfId="2017"/>
    <cellStyle name="Normal 37 2 3 3 2 4" xfId="2018"/>
    <cellStyle name="Normal 37 2 3 3 3" xfId="2019"/>
    <cellStyle name="Normal 37 2 3 3 4" xfId="2020"/>
    <cellStyle name="Normal 37 2 3 3 5" xfId="2021"/>
    <cellStyle name="Normal 37 2 3 4" xfId="2022"/>
    <cellStyle name="Normal 37 2 3 4 2" xfId="2023"/>
    <cellStyle name="Normal 37 2 3 4 3" xfId="2024"/>
    <cellStyle name="Normal 37 2 3 4 4" xfId="2025"/>
    <cellStyle name="Normal 37 2 3 5" xfId="2026"/>
    <cellStyle name="Normal 37 2 3 5 2" xfId="2027"/>
    <cellStyle name="Normal 37 2 3 5 3" xfId="2028"/>
    <cellStyle name="Normal 37 2 3 5 4" xfId="2029"/>
    <cellStyle name="Normal 37 2 3 6" xfId="2030"/>
    <cellStyle name="Normal 37 2 3 6 2" xfId="2031"/>
    <cellStyle name="Normal 37 2 3 6 3" xfId="2032"/>
    <cellStyle name="Normal 37 2 3 7" xfId="2033"/>
    <cellStyle name="Normal 37 2 3 8" xfId="2034"/>
    <cellStyle name="Normal 37 2 3 9" xfId="2035"/>
    <cellStyle name="Normal 37 2 4" xfId="2036"/>
    <cellStyle name="Normal 37 2 4 2" xfId="2037"/>
    <cellStyle name="Normal 37 2 4 2 2" xfId="2038"/>
    <cellStyle name="Normal 37 2 4 2 2 2" xfId="2039"/>
    <cellStyle name="Normal 37 2 4 2 2 3" xfId="2040"/>
    <cellStyle name="Normal 37 2 4 2 2 4" xfId="2041"/>
    <cellStyle name="Normal 37 2 4 2 3" xfId="2042"/>
    <cellStyle name="Normal 37 2 4 2 4" xfId="2043"/>
    <cellStyle name="Normal 37 2 4 2 5" xfId="2044"/>
    <cellStyle name="Normal 37 2 4 3" xfId="2045"/>
    <cellStyle name="Normal 37 2 4 3 2" xfId="2046"/>
    <cellStyle name="Normal 37 2 4 3 3" xfId="2047"/>
    <cellStyle name="Normal 37 2 4 3 4" xfId="2048"/>
    <cellStyle name="Normal 37 2 4 4" xfId="2049"/>
    <cellStyle name="Normal 37 2 4 5" xfId="2050"/>
    <cellStyle name="Normal 37 2 4 6" xfId="2051"/>
    <cellStyle name="Normal 37 2 5" xfId="2052"/>
    <cellStyle name="Normal 37 2 5 2" xfId="2053"/>
    <cellStyle name="Normal 37 2 5 2 2" xfId="2054"/>
    <cellStyle name="Normal 37 2 5 2 2 2" xfId="2055"/>
    <cellStyle name="Normal 37 2 5 2 2 3" xfId="2056"/>
    <cellStyle name="Normal 37 2 5 2 2 4" xfId="2057"/>
    <cellStyle name="Normal 37 2 5 2 3" xfId="2058"/>
    <cellStyle name="Normal 37 2 5 2 4" xfId="2059"/>
    <cellStyle name="Normal 37 2 5 2 5" xfId="2060"/>
    <cellStyle name="Normal 37 2 5 3" xfId="2061"/>
    <cellStyle name="Normal 37 2 5 3 2" xfId="2062"/>
    <cellStyle name="Normal 37 2 5 3 3" xfId="2063"/>
    <cellStyle name="Normal 37 2 5 3 4" xfId="2064"/>
    <cellStyle name="Normal 37 2 5 4" xfId="2065"/>
    <cellStyle name="Normal 37 2 5 5" xfId="2066"/>
    <cellStyle name="Normal 37 2 5 6" xfId="2067"/>
    <cellStyle name="Normal 37 2 6" xfId="2068"/>
    <cellStyle name="Normal 37 2 6 2" xfId="2069"/>
    <cellStyle name="Normal 37 2 6 2 2" xfId="2070"/>
    <cellStyle name="Normal 37 2 6 2 2 2" xfId="2071"/>
    <cellStyle name="Normal 37 2 6 2 2 3" xfId="2072"/>
    <cellStyle name="Normal 37 2 6 2 2 4" xfId="2073"/>
    <cellStyle name="Normal 37 2 6 2 3" xfId="2074"/>
    <cellStyle name="Normal 37 2 6 2 4" xfId="2075"/>
    <cellStyle name="Normal 37 2 6 2 5" xfId="2076"/>
    <cellStyle name="Normal 37 2 6 3" xfId="2077"/>
    <cellStyle name="Normal 37 2 6 3 2" xfId="2078"/>
    <cellStyle name="Normal 37 2 6 3 3" xfId="2079"/>
    <cellStyle name="Normal 37 2 6 3 4" xfId="2080"/>
    <cellStyle name="Normal 37 2 6 4" xfId="2081"/>
    <cellStyle name="Normal 37 2 6 5" xfId="2082"/>
    <cellStyle name="Normal 37 2 6 6" xfId="2083"/>
    <cellStyle name="Normal 37 2 7" xfId="2084"/>
    <cellStyle name="Normal 37 2 7 2" xfId="2085"/>
    <cellStyle name="Normal 37 2 7 2 2" xfId="2086"/>
    <cellStyle name="Normal 37 2 7 2 3" xfId="2087"/>
    <cellStyle name="Normal 37 2 7 2 4" xfId="2088"/>
    <cellStyle name="Normal 37 2 7 3" xfId="2089"/>
    <cellStyle name="Normal 37 2 7 4" xfId="2090"/>
    <cellStyle name="Normal 37 2 7 5" xfId="2091"/>
    <cellStyle name="Normal 37 2 8" xfId="2092"/>
    <cellStyle name="Normal 37 2 8 2" xfId="2093"/>
    <cellStyle name="Normal 37 2 8 3" xfId="2094"/>
    <cellStyle name="Normal 37 2 8 4" xfId="2095"/>
    <cellStyle name="Normal 37 2 9" xfId="2096"/>
    <cellStyle name="Normal 37 2 9 2" xfId="2097"/>
    <cellStyle name="Normal 37 2 9 3" xfId="2098"/>
    <cellStyle name="Normal 37 2 9 4" xfId="2099"/>
    <cellStyle name="Normal 37 3" xfId="2100"/>
    <cellStyle name="Normal 37 3 2" xfId="2101"/>
    <cellStyle name="Normal 37 3 2 2" xfId="2102"/>
    <cellStyle name="Normal 37 3 2 2 2" xfId="2103"/>
    <cellStyle name="Normal 37 3 2 2 2 2" xfId="2104"/>
    <cellStyle name="Normal 37 3 2 2 2 3" xfId="2105"/>
    <cellStyle name="Normal 37 3 2 2 2 4" xfId="2106"/>
    <cellStyle name="Normal 37 3 2 2 3" xfId="2107"/>
    <cellStyle name="Normal 37 3 2 2 4" xfId="2108"/>
    <cellStyle name="Normal 37 3 2 2 5" xfId="2109"/>
    <cellStyle name="Normal 37 3 2 3" xfId="2110"/>
    <cellStyle name="Normal 37 3 2 3 2" xfId="2111"/>
    <cellStyle name="Normal 37 3 2 3 3" xfId="2112"/>
    <cellStyle name="Normal 37 3 2 3 4" xfId="2113"/>
    <cellStyle name="Normal 37 3 2 4" xfId="2114"/>
    <cellStyle name="Normal 37 3 2 5" xfId="2115"/>
    <cellStyle name="Normal 37 3 2 6" xfId="2116"/>
    <cellStyle name="Normal 37 3 3" xfId="2117"/>
    <cellStyle name="Normal 37 3 3 2" xfId="2118"/>
    <cellStyle name="Normal 37 3 3 2 2" xfId="2119"/>
    <cellStyle name="Normal 37 3 3 2 3" xfId="2120"/>
    <cellStyle name="Normal 37 3 3 2 4" xfId="2121"/>
    <cellStyle name="Normal 37 3 3 3" xfId="2122"/>
    <cellStyle name="Normal 37 3 3 4" xfId="2123"/>
    <cellStyle name="Normal 37 3 3 5" xfId="2124"/>
    <cellStyle name="Normal 37 3 4" xfId="2125"/>
    <cellStyle name="Normal 37 3 4 2" xfId="2126"/>
    <cellStyle name="Normal 37 3 4 3" xfId="2127"/>
    <cellStyle name="Normal 37 3 4 4" xfId="2128"/>
    <cellStyle name="Normal 37 3 5" xfId="2129"/>
    <cellStyle name="Normal 37 3 5 2" xfId="2130"/>
    <cellStyle name="Normal 37 3 5 3" xfId="2131"/>
    <cellStyle name="Normal 37 3 5 4" xfId="2132"/>
    <cellStyle name="Normal 37 3 6" xfId="2133"/>
    <cellStyle name="Normal 37 3 6 2" xfId="2134"/>
    <cellStyle name="Normal 37 3 6 3" xfId="2135"/>
    <cellStyle name="Normal 37 3 7" xfId="2136"/>
    <cellStyle name="Normal 37 3 8" xfId="2137"/>
    <cellStyle name="Normal 37 3 9" xfId="2138"/>
    <cellStyle name="Normal 37 4" xfId="2139"/>
    <cellStyle name="Normal 37 4 2" xfId="2140"/>
    <cellStyle name="Normal 37 4 2 2" xfId="2141"/>
    <cellStyle name="Normal 37 4 2 2 2" xfId="2142"/>
    <cellStyle name="Normal 37 4 2 2 2 2" xfId="2143"/>
    <cellStyle name="Normal 37 4 2 2 2 3" xfId="2144"/>
    <cellStyle name="Normal 37 4 2 2 2 4" xfId="2145"/>
    <cellStyle name="Normal 37 4 2 2 3" xfId="2146"/>
    <cellStyle name="Normal 37 4 2 2 4" xfId="2147"/>
    <cellStyle name="Normal 37 4 2 2 5" xfId="2148"/>
    <cellStyle name="Normal 37 4 2 3" xfId="2149"/>
    <cellStyle name="Normal 37 4 2 3 2" xfId="2150"/>
    <cellStyle name="Normal 37 4 2 3 3" xfId="2151"/>
    <cellStyle name="Normal 37 4 2 3 4" xfId="2152"/>
    <cellStyle name="Normal 37 4 2 4" xfId="2153"/>
    <cellStyle name="Normal 37 4 2 5" xfId="2154"/>
    <cellStyle name="Normal 37 4 2 6" xfId="2155"/>
    <cellStyle name="Normal 37 4 3" xfId="2156"/>
    <cellStyle name="Normal 37 4 3 2" xfId="2157"/>
    <cellStyle name="Normal 37 4 3 2 2" xfId="2158"/>
    <cellStyle name="Normal 37 4 3 2 3" xfId="2159"/>
    <cellStyle name="Normal 37 4 3 2 4" xfId="2160"/>
    <cellStyle name="Normal 37 4 3 3" xfId="2161"/>
    <cellStyle name="Normal 37 4 3 4" xfId="2162"/>
    <cellStyle name="Normal 37 4 3 5" xfId="2163"/>
    <cellStyle name="Normal 37 4 4" xfId="2164"/>
    <cellStyle name="Normal 37 4 4 2" xfId="2165"/>
    <cellStyle name="Normal 37 4 4 3" xfId="2166"/>
    <cellStyle name="Normal 37 4 4 4" xfId="2167"/>
    <cellStyle name="Normal 37 4 5" xfId="2168"/>
    <cellStyle name="Normal 37 4 5 2" xfId="2169"/>
    <cellStyle name="Normal 37 4 5 3" xfId="2170"/>
    <cellStyle name="Normal 37 4 5 4" xfId="2171"/>
    <cellStyle name="Normal 37 4 6" xfId="2172"/>
    <cellStyle name="Normal 37 4 6 2" xfId="2173"/>
    <cellStyle name="Normal 37 4 6 3" xfId="2174"/>
    <cellStyle name="Normal 37 4 7" xfId="2175"/>
    <cellStyle name="Normal 37 4 8" xfId="2176"/>
    <cellStyle name="Normal 37 4 9" xfId="2177"/>
    <cellStyle name="Normal 37 5" xfId="2178"/>
    <cellStyle name="Normal 37 5 2" xfId="2179"/>
    <cellStyle name="Normal 37 5 2 2" xfId="2180"/>
    <cellStyle name="Normal 37 5 2 2 2" xfId="2181"/>
    <cellStyle name="Normal 37 5 2 2 3" xfId="2182"/>
    <cellStyle name="Normal 37 5 2 2 4" xfId="2183"/>
    <cellStyle name="Normal 37 5 2 3" xfId="2184"/>
    <cellStyle name="Normal 37 5 2 4" xfId="2185"/>
    <cellStyle name="Normal 37 5 2 5" xfId="2186"/>
    <cellStyle name="Normal 37 5 3" xfId="2187"/>
    <cellStyle name="Normal 37 5 3 2" xfId="2188"/>
    <cellStyle name="Normal 37 5 3 3" xfId="2189"/>
    <cellStyle name="Normal 37 5 3 4" xfId="2190"/>
    <cellStyle name="Normal 37 5 4" xfId="2191"/>
    <cellStyle name="Normal 37 5 5" xfId="2192"/>
    <cellStyle name="Normal 37 5 6" xfId="2193"/>
    <cellStyle name="Normal 37 6" xfId="2194"/>
    <cellStyle name="Normal 37 6 2" xfId="2195"/>
    <cellStyle name="Normal 37 6 2 2" xfId="2196"/>
    <cellStyle name="Normal 37 6 2 2 2" xfId="2197"/>
    <cellStyle name="Normal 37 6 2 2 3" xfId="2198"/>
    <cellStyle name="Normal 37 6 2 2 4" xfId="2199"/>
    <cellStyle name="Normal 37 6 2 3" xfId="2200"/>
    <cellStyle name="Normal 37 6 2 4" xfId="2201"/>
    <cellStyle name="Normal 37 6 2 5" xfId="2202"/>
    <cellStyle name="Normal 37 6 3" xfId="2203"/>
    <cellStyle name="Normal 37 6 3 2" xfId="2204"/>
    <cellStyle name="Normal 37 6 3 3" xfId="2205"/>
    <cellStyle name="Normal 37 6 3 4" xfId="2206"/>
    <cellStyle name="Normal 37 6 4" xfId="2207"/>
    <cellStyle name="Normal 37 6 5" xfId="2208"/>
    <cellStyle name="Normal 37 6 6" xfId="2209"/>
    <cellStyle name="Normal 37 7" xfId="2210"/>
    <cellStyle name="Normal 37 7 2" xfId="2211"/>
    <cellStyle name="Normal 37 7 2 2" xfId="2212"/>
    <cellStyle name="Normal 37 7 2 2 2" xfId="2213"/>
    <cellStyle name="Normal 37 7 2 2 3" xfId="2214"/>
    <cellStyle name="Normal 37 7 2 2 4" xfId="2215"/>
    <cellStyle name="Normal 37 7 2 3" xfId="2216"/>
    <cellStyle name="Normal 37 7 2 4" xfId="2217"/>
    <cellStyle name="Normal 37 7 2 5" xfId="2218"/>
    <cellStyle name="Normal 37 7 3" xfId="2219"/>
    <cellStyle name="Normal 37 7 3 2" xfId="2220"/>
    <cellStyle name="Normal 37 7 3 3" xfId="2221"/>
    <cellStyle name="Normal 37 7 3 4" xfId="2222"/>
    <cellStyle name="Normal 37 7 4" xfId="2223"/>
    <cellStyle name="Normal 37 7 5" xfId="2224"/>
    <cellStyle name="Normal 37 7 6" xfId="2225"/>
    <cellStyle name="Normal 37 8" xfId="2226"/>
    <cellStyle name="Normal 37 8 2" xfId="2227"/>
    <cellStyle name="Normal 37 8 2 2" xfId="2228"/>
    <cellStyle name="Normal 37 8 2 3" xfId="2229"/>
    <cellStyle name="Normal 37 8 2 4" xfId="2230"/>
    <cellStyle name="Normal 37 8 3" xfId="2231"/>
    <cellStyle name="Normal 37 8 4" xfId="2232"/>
    <cellStyle name="Normal 37 8 5" xfId="2233"/>
    <cellStyle name="Normal 37 9" xfId="2234"/>
    <cellStyle name="Normal 37 9 2" xfId="2235"/>
    <cellStyle name="Normal 37 9 3" xfId="2236"/>
    <cellStyle name="Normal 37 9 4" xfId="2237"/>
    <cellStyle name="Normal 38" xfId="2238"/>
    <cellStyle name="Normal 38 10" xfId="2239"/>
    <cellStyle name="Normal 38 10 2" xfId="2240"/>
    <cellStyle name="Normal 38 10 3" xfId="2241"/>
    <cellStyle name="Normal 38 10 4" xfId="2242"/>
    <cellStyle name="Normal 38 11" xfId="2243"/>
    <cellStyle name="Normal 38 11 2" xfId="2244"/>
    <cellStyle name="Normal 38 11 3" xfId="2245"/>
    <cellStyle name="Normal 38 12" xfId="2246"/>
    <cellStyle name="Normal 38 12 2" xfId="2247"/>
    <cellStyle name="Normal 38 13" xfId="2248"/>
    <cellStyle name="Normal 38 14" xfId="2249"/>
    <cellStyle name="Normal 38 2" xfId="2250"/>
    <cellStyle name="Normal 38 2 2" xfId="2251"/>
    <cellStyle name="Normal 38 2 2 2" xfId="2252"/>
    <cellStyle name="Normal 38 2 2 2 2" xfId="2253"/>
    <cellStyle name="Normal 38 2 2 2 2 2" xfId="2254"/>
    <cellStyle name="Normal 38 2 2 2 2 3" xfId="2255"/>
    <cellStyle name="Normal 38 2 2 2 2 4" xfId="2256"/>
    <cellStyle name="Normal 38 2 2 2 3" xfId="2257"/>
    <cellStyle name="Normal 38 2 2 2 4" xfId="2258"/>
    <cellStyle name="Normal 38 2 2 2 5" xfId="2259"/>
    <cellStyle name="Normal 38 2 2 3" xfId="2260"/>
    <cellStyle name="Normal 38 2 2 3 2" xfId="2261"/>
    <cellStyle name="Normal 38 2 2 3 3" xfId="2262"/>
    <cellStyle name="Normal 38 2 2 3 4" xfId="2263"/>
    <cellStyle name="Normal 38 2 2 4" xfId="2264"/>
    <cellStyle name="Normal 38 2 2 5" xfId="2265"/>
    <cellStyle name="Normal 38 2 2 6" xfId="2266"/>
    <cellStyle name="Normal 38 2 3" xfId="2267"/>
    <cellStyle name="Normal 38 2 3 2" xfId="2268"/>
    <cellStyle name="Normal 38 2 3 2 2" xfId="2269"/>
    <cellStyle name="Normal 38 2 3 2 3" xfId="2270"/>
    <cellStyle name="Normal 38 2 3 2 4" xfId="2271"/>
    <cellStyle name="Normal 38 2 3 3" xfId="2272"/>
    <cellStyle name="Normal 38 2 3 4" xfId="2273"/>
    <cellStyle name="Normal 38 2 3 5" xfId="2274"/>
    <cellStyle name="Normal 38 2 4" xfId="2275"/>
    <cellStyle name="Normal 38 2 4 2" xfId="2276"/>
    <cellStyle name="Normal 38 2 4 3" xfId="2277"/>
    <cellStyle name="Normal 38 2 4 4" xfId="2278"/>
    <cellStyle name="Normal 38 2 5" xfId="2279"/>
    <cellStyle name="Normal 38 2 5 2" xfId="2280"/>
    <cellStyle name="Normal 38 2 5 3" xfId="2281"/>
    <cellStyle name="Normal 38 2 5 4" xfId="2282"/>
    <cellStyle name="Normal 38 2 6" xfId="2283"/>
    <cellStyle name="Normal 38 2 6 2" xfId="2284"/>
    <cellStyle name="Normal 38 2 6 3" xfId="2285"/>
    <cellStyle name="Normal 38 2 7" xfId="2286"/>
    <cellStyle name="Normal 38 2 8" xfId="2287"/>
    <cellStyle name="Normal 38 2 9" xfId="2288"/>
    <cellStyle name="Normal 38 3" xfId="2289"/>
    <cellStyle name="Normal 38 3 2" xfId="2290"/>
    <cellStyle name="Normal 38 3 2 2" xfId="2291"/>
    <cellStyle name="Normal 38 3 2 2 2" xfId="2292"/>
    <cellStyle name="Normal 38 3 2 2 2 2" xfId="2293"/>
    <cellStyle name="Normal 38 3 2 2 2 3" xfId="2294"/>
    <cellStyle name="Normal 38 3 2 2 2 4" xfId="2295"/>
    <cellStyle name="Normal 38 3 2 2 3" xfId="2296"/>
    <cellStyle name="Normal 38 3 2 2 4" xfId="2297"/>
    <cellStyle name="Normal 38 3 2 2 5" xfId="2298"/>
    <cellStyle name="Normal 38 3 2 3" xfId="2299"/>
    <cellStyle name="Normal 38 3 2 3 2" xfId="2300"/>
    <cellStyle name="Normal 38 3 2 3 3" xfId="2301"/>
    <cellStyle name="Normal 38 3 2 3 4" xfId="2302"/>
    <cellStyle name="Normal 38 3 2 4" xfId="2303"/>
    <cellStyle name="Normal 38 3 2 5" xfId="2304"/>
    <cellStyle name="Normal 38 3 2 6" xfId="2305"/>
    <cellStyle name="Normal 38 3 3" xfId="2306"/>
    <cellStyle name="Normal 38 3 3 2" xfId="2307"/>
    <cellStyle name="Normal 38 3 3 2 2" xfId="2308"/>
    <cellStyle name="Normal 38 3 3 2 3" xfId="2309"/>
    <cellStyle name="Normal 38 3 3 2 4" xfId="2310"/>
    <cellStyle name="Normal 38 3 3 3" xfId="2311"/>
    <cellStyle name="Normal 38 3 3 4" xfId="2312"/>
    <cellStyle name="Normal 38 3 3 5" xfId="2313"/>
    <cellStyle name="Normal 38 3 4" xfId="2314"/>
    <cellStyle name="Normal 38 3 4 2" xfId="2315"/>
    <cellStyle name="Normal 38 3 4 3" xfId="2316"/>
    <cellStyle name="Normal 38 3 4 4" xfId="2317"/>
    <cellStyle name="Normal 38 3 5" xfId="2318"/>
    <cellStyle name="Normal 38 3 5 2" xfId="2319"/>
    <cellStyle name="Normal 38 3 5 3" xfId="2320"/>
    <cellStyle name="Normal 38 3 5 4" xfId="2321"/>
    <cellStyle name="Normal 38 3 6" xfId="2322"/>
    <cellStyle name="Normal 38 3 6 2" xfId="2323"/>
    <cellStyle name="Normal 38 3 6 3" xfId="2324"/>
    <cellStyle name="Normal 38 3 7" xfId="2325"/>
    <cellStyle name="Normal 38 3 8" xfId="2326"/>
    <cellStyle name="Normal 38 3 9" xfId="2327"/>
    <cellStyle name="Normal 38 4" xfId="2328"/>
    <cellStyle name="Normal 38 4 2" xfId="2329"/>
    <cellStyle name="Normal 38 4 2 2" xfId="2330"/>
    <cellStyle name="Normal 38 4 2 2 2" xfId="2331"/>
    <cellStyle name="Normal 38 4 2 2 3" xfId="2332"/>
    <cellStyle name="Normal 38 4 2 2 4" xfId="2333"/>
    <cellStyle name="Normal 38 4 2 3" xfId="2334"/>
    <cellStyle name="Normal 38 4 2 4" xfId="2335"/>
    <cellStyle name="Normal 38 4 2 5" xfId="2336"/>
    <cellStyle name="Normal 38 4 3" xfId="2337"/>
    <cellStyle name="Normal 38 4 3 2" xfId="2338"/>
    <cellStyle name="Normal 38 4 3 3" xfId="2339"/>
    <cellStyle name="Normal 38 4 3 4" xfId="2340"/>
    <cellStyle name="Normal 38 4 4" xfId="2341"/>
    <cellStyle name="Normal 38 4 5" xfId="2342"/>
    <cellStyle name="Normal 38 4 6" xfId="2343"/>
    <cellStyle name="Normal 38 5" xfId="2344"/>
    <cellStyle name="Normal 38 5 2" xfId="2345"/>
    <cellStyle name="Normal 38 5 2 2" xfId="2346"/>
    <cellStyle name="Normal 38 5 2 2 2" xfId="2347"/>
    <cellStyle name="Normal 38 5 2 2 3" xfId="2348"/>
    <cellStyle name="Normal 38 5 2 2 4" xfId="2349"/>
    <cellStyle name="Normal 38 5 2 3" xfId="2350"/>
    <cellStyle name="Normal 38 5 2 4" xfId="2351"/>
    <cellStyle name="Normal 38 5 2 5" xfId="2352"/>
    <cellStyle name="Normal 38 5 3" xfId="2353"/>
    <cellStyle name="Normal 38 5 3 2" xfId="2354"/>
    <cellStyle name="Normal 38 5 3 3" xfId="2355"/>
    <cellStyle name="Normal 38 5 3 4" xfId="2356"/>
    <cellStyle name="Normal 38 5 4" xfId="2357"/>
    <cellStyle name="Normal 38 5 5" xfId="2358"/>
    <cellStyle name="Normal 38 5 6" xfId="2359"/>
    <cellStyle name="Normal 38 6" xfId="2360"/>
    <cellStyle name="Normal 38 6 2" xfId="2361"/>
    <cellStyle name="Normal 38 6 2 2" xfId="2362"/>
    <cellStyle name="Normal 38 6 2 2 2" xfId="2363"/>
    <cellStyle name="Normal 38 6 2 2 3" xfId="2364"/>
    <cellStyle name="Normal 38 6 2 2 4" xfId="2365"/>
    <cellStyle name="Normal 38 6 2 3" xfId="2366"/>
    <cellStyle name="Normal 38 6 2 4" xfId="2367"/>
    <cellStyle name="Normal 38 6 2 5" xfId="2368"/>
    <cellStyle name="Normal 38 6 3" xfId="2369"/>
    <cellStyle name="Normal 38 6 3 2" xfId="2370"/>
    <cellStyle name="Normal 38 6 3 3" xfId="2371"/>
    <cellStyle name="Normal 38 6 3 4" xfId="2372"/>
    <cellStyle name="Normal 38 6 4" xfId="2373"/>
    <cellStyle name="Normal 38 6 5" xfId="2374"/>
    <cellStyle name="Normal 38 6 6" xfId="2375"/>
    <cellStyle name="Normal 38 7" xfId="2376"/>
    <cellStyle name="Normal 38 7 2" xfId="2377"/>
    <cellStyle name="Normal 38 7 2 2" xfId="2378"/>
    <cellStyle name="Normal 38 7 2 3" xfId="2379"/>
    <cellStyle name="Normal 38 7 2 4" xfId="2380"/>
    <cellStyle name="Normal 38 7 3" xfId="2381"/>
    <cellStyle name="Normal 38 7 4" xfId="2382"/>
    <cellStyle name="Normal 38 7 5" xfId="2383"/>
    <cellStyle name="Normal 38 8" xfId="2384"/>
    <cellStyle name="Normal 38 8 2" xfId="2385"/>
    <cellStyle name="Normal 38 8 3" xfId="2386"/>
    <cellStyle name="Normal 38 8 4" xfId="2387"/>
    <cellStyle name="Normal 38 9" xfId="2388"/>
    <cellStyle name="Normal 38 9 2" xfId="2389"/>
    <cellStyle name="Normal 38 9 3" xfId="2390"/>
    <cellStyle name="Normal 38 9 4" xfId="2391"/>
    <cellStyle name="Normal 39" xfId="2392"/>
    <cellStyle name="Normal 39 2" xfId="2393"/>
    <cellStyle name="Normal 39 2 2" xfId="2394"/>
    <cellStyle name="Normal 39 3" xfId="2395"/>
    <cellStyle name="Normal 39 4" xfId="2396"/>
    <cellStyle name="Normal 39 5" xfId="2397"/>
    <cellStyle name="Normal 4" xfId="2398"/>
    <cellStyle name="Normal 4 2" xfId="2399"/>
    <cellStyle name="Normal 4 2 2" xfId="2400"/>
    <cellStyle name="Normal 4 3" xfId="2401"/>
    <cellStyle name="Normal 4 4" xfId="2402"/>
    <cellStyle name="Normal 4 5" xfId="2403"/>
    <cellStyle name="Normal 40" xfId="2404"/>
    <cellStyle name="Normal 40 2" xfId="2405"/>
    <cellStyle name="Normal 40 2 2" xfId="2406"/>
    <cellStyle name="Normal 40 3" xfId="2407"/>
    <cellStyle name="Normal 40 4" xfId="2408"/>
    <cellStyle name="Normal 40 5" xfId="2409"/>
    <cellStyle name="Normal 41" xfId="2410"/>
    <cellStyle name="Normal 41 2" xfId="2411"/>
    <cellStyle name="Normal 41 2 2" xfId="2412"/>
    <cellStyle name="Normal 41 3" xfId="2413"/>
    <cellStyle name="Normal 41 4" xfId="2414"/>
    <cellStyle name="Normal 41 5" xfId="2415"/>
    <cellStyle name="Normal 42" xfId="2416"/>
    <cellStyle name="Normal 42 2" xfId="2417"/>
    <cellStyle name="Normal 42 2 2" xfId="2418"/>
    <cellStyle name="Normal 42 3" xfId="2419"/>
    <cellStyle name="Normal 42 4" xfId="2420"/>
    <cellStyle name="Normal 42 5" xfId="2421"/>
    <cellStyle name="Normal 43" xfId="2422"/>
    <cellStyle name="Normal 43 2" xfId="2423"/>
    <cellStyle name="Normal 43 2 2" xfId="2424"/>
    <cellStyle name="Normal 43 3" xfId="2425"/>
    <cellStyle name="Normal 43 4" xfId="2426"/>
    <cellStyle name="Normal 43 5" xfId="2427"/>
    <cellStyle name="Normal 44" xfId="2428"/>
    <cellStyle name="Normal 44 2" xfId="2429"/>
    <cellStyle name="Normal 44 2 2" xfId="2430"/>
    <cellStyle name="Normal 44 3" xfId="2431"/>
    <cellStyle name="Normal 44 4" xfId="2432"/>
    <cellStyle name="Normal 44 5" xfId="2433"/>
    <cellStyle name="Normal 45" xfId="2434"/>
    <cellStyle name="Normal 45 2" xfId="2435"/>
    <cellStyle name="Normal 45 2 2" xfId="2436"/>
    <cellStyle name="Normal 45 3" xfId="2437"/>
    <cellStyle name="Normal 45 4" xfId="2438"/>
    <cellStyle name="Normal 45 5" xfId="2439"/>
    <cellStyle name="Normal 46" xfId="2440"/>
    <cellStyle name="Normal 46 2" xfId="2441"/>
    <cellStyle name="Normal 46 2 2" xfId="2442"/>
    <cellStyle name="Normal 46 3" xfId="2443"/>
    <cellStyle name="Normal 46 4" xfId="2444"/>
    <cellStyle name="Normal 46 5" xfId="2445"/>
    <cellStyle name="Normal 47" xfId="2446"/>
    <cellStyle name="Normal 47 2" xfId="2447"/>
    <cellStyle name="Normal 47 2 2" xfId="2448"/>
    <cellStyle name="Normal 47 3" xfId="2449"/>
    <cellStyle name="Normal 47 4" xfId="2450"/>
    <cellStyle name="Normal 47 5" xfId="2451"/>
    <cellStyle name="Normal 48" xfId="2452"/>
    <cellStyle name="Normal 48 2" xfId="2453"/>
    <cellStyle name="Normal 48 2 2" xfId="2454"/>
    <cellStyle name="Normal 48 3" xfId="2455"/>
    <cellStyle name="Normal 48 4" xfId="2456"/>
    <cellStyle name="Normal 48 5" xfId="2457"/>
    <cellStyle name="Normal 49" xfId="2458"/>
    <cellStyle name="Normal 49 2" xfId="2459"/>
    <cellStyle name="Normal 49 2 2" xfId="2460"/>
    <cellStyle name="Normal 49 3" xfId="2461"/>
    <cellStyle name="Normal 49 4" xfId="2462"/>
    <cellStyle name="Normal 49 5" xfId="2463"/>
    <cellStyle name="Normal 5" xfId="2464"/>
    <cellStyle name="Normal 5 10" xfId="2465"/>
    <cellStyle name="Normal 5 10 2" xfId="2466"/>
    <cellStyle name="Normal 5 10 2 2" xfId="2467"/>
    <cellStyle name="Normal 5 10 2 3" xfId="2468"/>
    <cellStyle name="Normal 5 10 2 4" xfId="2469"/>
    <cellStyle name="Normal 5 10 3" xfId="2470"/>
    <cellStyle name="Normal 5 10 4" xfId="2471"/>
    <cellStyle name="Normal 5 10 5" xfId="2472"/>
    <cellStyle name="Normal 5 11" xfId="2473"/>
    <cellStyle name="Normal 5 11 2" xfId="2474"/>
    <cellStyle name="Normal 5 11 3" xfId="2475"/>
    <cellStyle name="Normal 5 11 4" xfId="2476"/>
    <cellStyle name="Normal 5 12" xfId="2477"/>
    <cellStyle name="Normal 5 12 2" xfId="2478"/>
    <cellStyle name="Normal 5 12 3" xfId="2479"/>
    <cellStyle name="Normal 5 12 4" xfId="2480"/>
    <cellStyle name="Normal 5 13" xfId="2481"/>
    <cellStyle name="Normal 5 14" xfId="2482"/>
    <cellStyle name="Normal 5 14 2" xfId="2483"/>
    <cellStyle name="Normal 5 14 3" xfId="2484"/>
    <cellStyle name="Normal 5 14 4" xfId="2485"/>
    <cellStyle name="Normal 5 15" xfId="2486"/>
    <cellStyle name="Normal 5 15 2" xfId="2487"/>
    <cellStyle name="Normal 5 15 3" xfId="2488"/>
    <cellStyle name="Normal 5 16" xfId="2489"/>
    <cellStyle name="Normal 5 16 2" xfId="2490"/>
    <cellStyle name="Normal 5 17" xfId="2491"/>
    <cellStyle name="Normal 5 18" xfId="2492"/>
    <cellStyle name="Normal 5 2" xfId="2493"/>
    <cellStyle name="Normal 5 2 10" xfId="2494"/>
    <cellStyle name="Normal 5 2 10 2" xfId="2495"/>
    <cellStyle name="Normal 5 2 10 3" xfId="2496"/>
    <cellStyle name="Normal 5 2 10 4" xfId="2497"/>
    <cellStyle name="Normal 5 2 11" xfId="2498"/>
    <cellStyle name="Normal 5 2 11 2" xfId="2499"/>
    <cellStyle name="Normal 5 2 11 3" xfId="2500"/>
    <cellStyle name="Normal 5 2 11 4" xfId="2501"/>
    <cellStyle name="Normal 5 2 12" xfId="2502"/>
    <cellStyle name="Normal 5 2 12 2" xfId="2503"/>
    <cellStyle name="Normal 5 2 12 3" xfId="2504"/>
    <cellStyle name="Normal 5 2 12 4" xfId="2505"/>
    <cellStyle name="Normal 5 2 13" xfId="2506"/>
    <cellStyle name="Normal 5 2 13 2" xfId="2507"/>
    <cellStyle name="Normal 5 2 13 3" xfId="2508"/>
    <cellStyle name="Normal 5 2 14" xfId="2509"/>
    <cellStyle name="Normal 5 2 14 2" xfId="2510"/>
    <cellStyle name="Normal 5 2 15" xfId="2511"/>
    <cellStyle name="Normal 5 2 16" xfId="2512"/>
    <cellStyle name="Normal 5 2 2" xfId="2513"/>
    <cellStyle name="Normal 5 2 2 10" xfId="2514"/>
    <cellStyle name="Normal 5 2 2 10 2" xfId="2515"/>
    <cellStyle name="Normal 5 2 2 10 3" xfId="2516"/>
    <cellStyle name="Normal 5 2 2 10 4" xfId="2517"/>
    <cellStyle name="Normal 5 2 2 11" xfId="2518"/>
    <cellStyle name="Normal 5 2 2 11 2" xfId="2519"/>
    <cellStyle name="Normal 5 2 2 11 3" xfId="2520"/>
    <cellStyle name="Normal 5 2 2 12" xfId="2521"/>
    <cellStyle name="Normal 5 2 2 12 2" xfId="2522"/>
    <cellStyle name="Normal 5 2 2 13" xfId="2523"/>
    <cellStyle name="Normal 5 2 2 14" xfId="2524"/>
    <cellStyle name="Normal 5 2 2 2" xfId="2525"/>
    <cellStyle name="Normal 5 2 2 2 2" xfId="2526"/>
    <cellStyle name="Normal 5 2 2 2 2 2" xfId="2527"/>
    <cellStyle name="Normal 5 2 2 2 2 2 2" xfId="2528"/>
    <cellStyle name="Normal 5 2 2 2 2 2 2 2" xfId="2529"/>
    <cellStyle name="Normal 5 2 2 2 2 2 2 3" xfId="2530"/>
    <cellStyle name="Normal 5 2 2 2 2 2 2 4" xfId="2531"/>
    <cellStyle name="Normal 5 2 2 2 2 2 3" xfId="2532"/>
    <cellStyle name="Normal 5 2 2 2 2 2 4" xfId="2533"/>
    <cellStyle name="Normal 5 2 2 2 2 2 5" xfId="2534"/>
    <cellStyle name="Normal 5 2 2 2 2 3" xfId="2535"/>
    <cellStyle name="Normal 5 2 2 2 2 3 2" xfId="2536"/>
    <cellStyle name="Normal 5 2 2 2 2 3 3" xfId="2537"/>
    <cellStyle name="Normal 5 2 2 2 2 3 4" xfId="2538"/>
    <cellStyle name="Normal 5 2 2 2 2 4" xfId="2539"/>
    <cellStyle name="Normal 5 2 2 2 2 5" xfId="2540"/>
    <cellStyle name="Normal 5 2 2 2 2 6" xfId="2541"/>
    <cellStyle name="Normal 5 2 2 2 3" xfId="2542"/>
    <cellStyle name="Normal 5 2 2 2 3 2" xfId="2543"/>
    <cellStyle name="Normal 5 2 2 2 3 2 2" xfId="2544"/>
    <cellStyle name="Normal 5 2 2 2 3 2 3" xfId="2545"/>
    <cellStyle name="Normal 5 2 2 2 3 2 4" xfId="2546"/>
    <cellStyle name="Normal 5 2 2 2 3 3" xfId="2547"/>
    <cellStyle name="Normal 5 2 2 2 3 4" xfId="2548"/>
    <cellStyle name="Normal 5 2 2 2 3 5" xfId="2549"/>
    <cellStyle name="Normal 5 2 2 2 4" xfId="2550"/>
    <cellStyle name="Normal 5 2 2 2 4 2" xfId="2551"/>
    <cellStyle name="Normal 5 2 2 2 4 3" xfId="2552"/>
    <cellStyle name="Normal 5 2 2 2 4 4" xfId="2553"/>
    <cellStyle name="Normal 5 2 2 2 5" xfId="2554"/>
    <cellStyle name="Normal 5 2 2 2 5 2" xfId="2555"/>
    <cellStyle name="Normal 5 2 2 2 5 3" xfId="2556"/>
    <cellStyle name="Normal 5 2 2 2 5 4" xfId="2557"/>
    <cellStyle name="Normal 5 2 2 2 6" xfId="2558"/>
    <cellStyle name="Normal 5 2 2 2 6 2" xfId="2559"/>
    <cellStyle name="Normal 5 2 2 2 6 3" xfId="2560"/>
    <cellStyle name="Normal 5 2 2 2 7" xfId="2561"/>
    <cellStyle name="Normal 5 2 2 2 8" xfId="2562"/>
    <cellStyle name="Normal 5 2 2 2 9" xfId="2563"/>
    <cellStyle name="Normal 5 2 2 3" xfId="2564"/>
    <cellStyle name="Normal 5 2 2 3 2" xfId="2565"/>
    <cellStyle name="Normal 5 2 2 3 2 2" xfId="2566"/>
    <cellStyle name="Normal 5 2 2 3 2 2 2" xfId="2567"/>
    <cellStyle name="Normal 5 2 2 3 2 2 2 2" xfId="2568"/>
    <cellStyle name="Normal 5 2 2 3 2 2 2 3" xfId="2569"/>
    <cellStyle name="Normal 5 2 2 3 2 2 2 4" xfId="2570"/>
    <cellStyle name="Normal 5 2 2 3 2 2 3" xfId="2571"/>
    <cellStyle name="Normal 5 2 2 3 2 2 4" xfId="2572"/>
    <cellStyle name="Normal 5 2 2 3 2 2 5" xfId="2573"/>
    <cellStyle name="Normal 5 2 2 3 2 3" xfId="2574"/>
    <cellStyle name="Normal 5 2 2 3 2 3 2" xfId="2575"/>
    <cellStyle name="Normal 5 2 2 3 2 3 3" xfId="2576"/>
    <cellStyle name="Normal 5 2 2 3 2 3 4" xfId="2577"/>
    <cellStyle name="Normal 5 2 2 3 2 4" xfId="2578"/>
    <cellStyle name="Normal 5 2 2 3 2 5" xfId="2579"/>
    <cellStyle name="Normal 5 2 2 3 2 6" xfId="2580"/>
    <cellStyle name="Normal 5 2 2 3 3" xfId="2581"/>
    <cellStyle name="Normal 5 2 2 3 3 2" xfId="2582"/>
    <cellStyle name="Normal 5 2 2 3 3 2 2" xfId="2583"/>
    <cellStyle name="Normal 5 2 2 3 3 2 3" xfId="2584"/>
    <cellStyle name="Normal 5 2 2 3 3 2 4" xfId="2585"/>
    <cellStyle name="Normal 5 2 2 3 3 3" xfId="2586"/>
    <cellStyle name="Normal 5 2 2 3 3 4" xfId="2587"/>
    <cellStyle name="Normal 5 2 2 3 3 5" xfId="2588"/>
    <cellStyle name="Normal 5 2 2 3 4" xfId="2589"/>
    <cellStyle name="Normal 5 2 2 3 4 2" xfId="2590"/>
    <cellStyle name="Normal 5 2 2 3 4 3" xfId="2591"/>
    <cellStyle name="Normal 5 2 2 3 4 4" xfId="2592"/>
    <cellStyle name="Normal 5 2 2 3 5" xfId="2593"/>
    <cellStyle name="Normal 5 2 2 3 5 2" xfId="2594"/>
    <cellStyle name="Normal 5 2 2 3 5 3" xfId="2595"/>
    <cellStyle name="Normal 5 2 2 3 5 4" xfId="2596"/>
    <cellStyle name="Normal 5 2 2 3 6" xfId="2597"/>
    <cellStyle name="Normal 5 2 2 3 6 2" xfId="2598"/>
    <cellStyle name="Normal 5 2 2 3 6 3" xfId="2599"/>
    <cellStyle name="Normal 5 2 2 3 7" xfId="2600"/>
    <cellStyle name="Normal 5 2 2 3 8" xfId="2601"/>
    <cellStyle name="Normal 5 2 2 3 9" xfId="2602"/>
    <cellStyle name="Normal 5 2 2 4" xfId="2603"/>
    <cellStyle name="Normal 5 2 2 4 2" xfId="2604"/>
    <cellStyle name="Normal 5 2 2 4 2 2" xfId="2605"/>
    <cellStyle name="Normal 5 2 2 4 2 2 2" xfId="2606"/>
    <cellStyle name="Normal 5 2 2 4 2 2 3" xfId="2607"/>
    <cellStyle name="Normal 5 2 2 4 2 2 4" xfId="2608"/>
    <cellStyle name="Normal 5 2 2 4 2 3" xfId="2609"/>
    <cellStyle name="Normal 5 2 2 4 2 4" xfId="2610"/>
    <cellStyle name="Normal 5 2 2 4 2 5" xfId="2611"/>
    <cellStyle name="Normal 5 2 2 4 3" xfId="2612"/>
    <cellStyle name="Normal 5 2 2 4 3 2" xfId="2613"/>
    <cellStyle name="Normal 5 2 2 4 3 3" xfId="2614"/>
    <cellStyle name="Normal 5 2 2 4 3 4" xfId="2615"/>
    <cellStyle name="Normal 5 2 2 4 4" xfId="2616"/>
    <cellStyle name="Normal 5 2 2 4 5" xfId="2617"/>
    <cellStyle name="Normal 5 2 2 4 6" xfId="2618"/>
    <cellStyle name="Normal 5 2 2 5" xfId="2619"/>
    <cellStyle name="Normal 5 2 2 5 2" xfId="2620"/>
    <cellStyle name="Normal 5 2 2 5 2 2" xfId="2621"/>
    <cellStyle name="Normal 5 2 2 5 2 2 2" xfId="2622"/>
    <cellStyle name="Normal 5 2 2 5 2 2 3" xfId="2623"/>
    <cellStyle name="Normal 5 2 2 5 2 2 4" xfId="2624"/>
    <cellStyle name="Normal 5 2 2 5 2 3" xfId="2625"/>
    <cellStyle name="Normal 5 2 2 5 2 4" xfId="2626"/>
    <cellStyle name="Normal 5 2 2 5 2 5" xfId="2627"/>
    <cellStyle name="Normal 5 2 2 5 3" xfId="2628"/>
    <cellStyle name="Normal 5 2 2 5 3 2" xfId="2629"/>
    <cellStyle name="Normal 5 2 2 5 3 3" xfId="2630"/>
    <cellStyle name="Normal 5 2 2 5 3 4" xfId="2631"/>
    <cellStyle name="Normal 5 2 2 5 4" xfId="2632"/>
    <cellStyle name="Normal 5 2 2 5 5" xfId="2633"/>
    <cellStyle name="Normal 5 2 2 5 6" xfId="2634"/>
    <cellStyle name="Normal 5 2 2 6" xfId="2635"/>
    <cellStyle name="Normal 5 2 2 6 2" xfId="2636"/>
    <cellStyle name="Normal 5 2 2 6 2 2" xfId="2637"/>
    <cellStyle name="Normal 5 2 2 6 2 2 2" xfId="2638"/>
    <cellStyle name="Normal 5 2 2 6 2 2 3" xfId="2639"/>
    <cellStyle name="Normal 5 2 2 6 2 2 4" xfId="2640"/>
    <cellStyle name="Normal 5 2 2 6 2 3" xfId="2641"/>
    <cellStyle name="Normal 5 2 2 6 2 4" xfId="2642"/>
    <cellStyle name="Normal 5 2 2 6 2 5" xfId="2643"/>
    <cellStyle name="Normal 5 2 2 6 3" xfId="2644"/>
    <cellStyle name="Normal 5 2 2 6 3 2" xfId="2645"/>
    <cellStyle name="Normal 5 2 2 6 3 3" xfId="2646"/>
    <cellStyle name="Normal 5 2 2 6 3 4" xfId="2647"/>
    <cellStyle name="Normal 5 2 2 6 4" xfId="2648"/>
    <cellStyle name="Normal 5 2 2 6 5" xfId="2649"/>
    <cellStyle name="Normal 5 2 2 6 6" xfId="2650"/>
    <cellStyle name="Normal 5 2 2 7" xfId="2651"/>
    <cellStyle name="Normal 5 2 2 7 2" xfId="2652"/>
    <cellStyle name="Normal 5 2 2 7 2 2" xfId="2653"/>
    <cellStyle name="Normal 5 2 2 7 2 3" xfId="2654"/>
    <cellStyle name="Normal 5 2 2 7 2 4" xfId="2655"/>
    <cellStyle name="Normal 5 2 2 7 3" xfId="2656"/>
    <cellStyle name="Normal 5 2 2 7 4" xfId="2657"/>
    <cellStyle name="Normal 5 2 2 7 5" xfId="2658"/>
    <cellStyle name="Normal 5 2 2 8" xfId="2659"/>
    <cellStyle name="Normal 5 2 2 8 2" xfId="2660"/>
    <cellStyle name="Normal 5 2 2 8 3" xfId="2661"/>
    <cellStyle name="Normal 5 2 2 8 4" xfId="2662"/>
    <cellStyle name="Normal 5 2 2 9" xfId="2663"/>
    <cellStyle name="Normal 5 2 2 9 2" xfId="2664"/>
    <cellStyle name="Normal 5 2 2 9 3" xfId="2665"/>
    <cellStyle name="Normal 5 2 2 9 4" xfId="2666"/>
    <cellStyle name="Normal 5 2 3" xfId="2667"/>
    <cellStyle name="Normal 5 2 3 10" xfId="2668"/>
    <cellStyle name="Normal 5 2 3 10 2" xfId="2669"/>
    <cellStyle name="Normal 5 2 3 10 3" xfId="2670"/>
    <cellStyle name="Normal 5 2 3 10 4" xfId="2671"/>
    <cellStyle name="Normal 5 2 3 11" xfId="2672"/>
    <cellStyle name="Normal 5 2 3 11 2" xfId="2673"/>
    <cellStyle name="Normal 5 2 3 11 3" xfId="2674"/>
    <cellStyle name="Normal 5 2 3 12" xfId="2675"/>
    <cellStyle name="Normal 5 2 3 12 2" xfId="2676"/>
    <cellStyle name="Normal 5 2 3 13" xfId="2677"/>
    <cellStyle name="Normal 5 2 3 14" xfId="2678"/>
    <cellStyle name="Normal 5 2 3 2" xfId="2679"/>
    <cellStyle name="Normal 5 2 3 2 2" xfId="2680"/>
    <cellStyle name="Normal 5 2 3 2 2 2" xfId="2681"/>
    <cellStyle name="Normal 5 2 3 2 2 2 2" xfId="2682"/>
    <cellStyle name="Normal 5 2 3 2 2 2 2 2" xfId="2683"/>
    <cellStyle name="Normal 5 2 3 2 2 2 2 3" xfId="2684"/>
    <cellStyle name="Normal 5 2 3 2 2 2 2 4" xfId="2685"/>
    <cellStyle name="Normal 5 2 3 2 2 2 3" xfId="2686"/>
    <cellStyle name="Normal 5 2 3 2 2 2 4" xfId="2687"/>
    <cellStyle name="Normal 5 2 3 2 2 2 5" xfId="2688"/>
    <cellStyle name="Normal 5 2 3 2 2 3" xfId="2689"/>
    <cellStyle name="Normal 5 2 3 2 2 3 2" xfId="2690"/>
    <cellStyle name="Normal 5 2 3 2 2 3 3" xfId="2691"/>
    <cellStyle name="Normal 5 2 3 2 2 3 4" xfId="2692"/>
    <cellStyle name="Normal 5 2 3 2 2 4" xfId="2693"/>
    <cellStyle name="Normal 5 2 3 2 2 5" xfId="2694"/>
    <cellStyle name="Normal 5 2 3 2 2 6" xfId="2695"/>
    <cellStyle name="Normal 5 2 3 2 3" xfId="2696"/>
    <cellStyle name="Normal 5 2 3 2 3 2" xfId="2697"/>
    <cellStyle name="Normal 5 2 3 2 3 2 2" xfId="2698"/>
    <cellStyle name="Normal 5 2 3 2 3 2 3" xfId="2699"/>
    <cellStyle name="Normal 5 2 3 2 3 2 4" xfId="2700"/>
    <cellStyle name="Normal 5 2 3 2 3 3" xfId="2701"/>
    <cellStyle name="Normal 5 2 3 2 3 4" xfId="2702"/>
    <cellStyle name="Normal 5 2 3 2 3 5" xfId="2703"/>
    <cellStyle name="Normal 5 2 3 2 4" xfId="2704"/>
    <cellStyle name="Normal 5 2 3 2 4 2" xfId="2705"/>
    <cellStyle name="Normal 5 2 3 2 4 3" xfId="2706"/>
    <cellStyle name="Normal 5 2 3 2 4 4" xfId="2707"/>
    <cellStyle name="Normal 5 2 3 2 5" xfId="2708"/>
    <cellStyle name="Normal 5 2 3 2 5 2" xfId="2709"/>
    <cellStyle name="Normal 5 2 3 2 5 3" xfId="2710"/>
    <cellStyle name="Normal 5 2 3 2 5 4" xfId="2711"/>
    <cellStyle name="Normal 5 2 3 2 6" xfId="2712"/>
    <cellStyle name="Normal 5 2 3 2 6 2" xfId="2713"/>
    <cellStyle name="Normal 5 2 3 2 6 3" xfId="2714"/>
    <cellStyle name="Normal 5 2 3 2 7" xfId="2715"/>
    <cellStyle name="Normal 5 2 3 2 8" xfId="2716"/>
    <cellStyle name="Normal 5 2 3 2 9" xfId="2717"/>
    <cellStyle name="Normal 5 2 3 3" xfId="2718"/>
    <cellStyle name="Normal 5 2 3 3 2" xfId="2719"/>
    <cellStyle name="Normal 5 2 3 3 2 2" xfId="2720"/>
    <cellStyle name="Normal 5 2 3 3 2 2 2" xfId="2721"/>
    <cellStyle name="Normal 5 2 3 3 2 2 2 2" xfId="2722"/>
    <cellStyle name="Normal 5 2 3 3 2 2 2 3" xfId="2723"/>
    <cellStyle name="Normal 5 2 3 3 2 2 2 4" xfId="2724"/>
    <cellStyle name="Normal 5 2 3 3 2 2 3" xfId="2725"/>
    <cellStyle name="Normal 5 2 3 3 2 2 4" xfId="2726"/>
    <cellStyle name="Normal 5 2 3 3 2 2 5" xfId="2727"/>
    <cellStyle name="Normal 5 2 3 3 2 3" xfId="2728"/>
    <cellStyle name="Normal 5 2 3 3 2 3 2" xfId="2729"/>
    <cellStyle name="Normal 5 2 3 3 2 3 3" xfId="2730"/>
    <cellStyle name="Normal 5 2 3 3 2 3 4" xfId="2731"/>
    <cellStyle name="Normal 5 2 3 3 2 4" xfId="2732"/>
    <cellStyle name="Normal 5 2 3 3 2 5" xfId="2733"/>
    <cellStyle name="Normal 5 2 3 3 2 6" xfId="2734"/>
    <cellStyle name="Normal 5 2 3 3 3" xfId="2735"/>
    <cellStyle name="Normal 5 2 3 3 3 2" xfId="2736"/>
    <cellStyle name="Normal 5 2 3 3 3 2 2" xfId="2737"/>
    <cellStyle name="Normal 5 2 3 3 3 2 3" xfId="2738"/>
    <cellStyle name="Normal 5 2 3 3 3 2 4" xfId="2739"/>
    <cellStyle name="Normal 5 2 3 3 3 3" xfId="2740"/>
    <cellStyle name="Normal 5 2 3 3 3 4" xfId="2741"/>
    <cellStyle name="Normal 5 2 3 3 3 5" xfId="2742"/>
    <cellStyle name="Normal 5 2 3 3 4" xfId="2743"/>
    <cellStyle name="Normal 5 2 3 3 4 2" xfId="2744"/>
    <cellStyle name="Normal 5 2 3 3 4 3" xfId="2745"/>
    <cellStyle name="Normal 5 2 3 3 4 4" xfId="2746"/>
    <cellStyle name="Normal 5 2 3 3 5" xfId="2747"/>
    <cellStyle name="Normal 5 2 3 3 5 2" xfId="2748"/>
    <cellStyle name="Normal 5 2 3 3 5 3" xfId="2749"/>
    <cellStyle name="Normal 5 2 3 3 5 4" xfId="2750"/>
    <cellStyle name="Normal 5 2 3 3 6" xfId="2751"/>
    <cellStyle name="Normal 5 2 3 3 6 2" xfId="2752"/>
    <cellStyle name="Normal 5 2 3 3 6 3" xfId="2753"/>
    <cellStyle name="Normal 5 2 3 3 7" xfId="2754"/>
    <cellStyle name="Normal 5 2 3 3 8" xfId="2755"/>
    <cellStyle name="Normal 5 2 3 3 9" xfId="2756"/>
    <cellStyle name="Normal 5 2 3 4" xfId="2757"/>
    <cellStyle name="Normal 5 2 3 4 2" xfId="2758"/>
    <cellStyle name="Normal 5 2 3 4 2 2" xfId="2759"/>
    <cellStyle name="Normal 5 2 3 4 2 2 2" xfId="2760"/>
    <cellStyle name="Normal 5 2 3 4 2 2 3" xfId="2761"/>
    <cellStyle name="Normal 5 2 3 4 2 2 4" xfId="2762"/>
    <cellStyle name="Normal 5 2 3 4 2 3" xfId="2763"/>
    <cellStyle name="Normal 5 2 3 4 2 4" xfId="2764"/>
    <cellStyle name="Normal 5 2 3 4 2 5" xfId="2765"/>
    <cellStyle name="Normal 5 2 3 4 3" xfId="2766"/>
    <cellStyle name="Normal 5 2 3 4 3 2" xfId="2767"/>
    <cellStyle name="Normal 5 2 3 4 3 3" xfId="2768"/>
    <cellStyle name="Normal 5 2 3 4 3 4" xfId="2769"/>
    <cellStyle name="Normal 5 2 3 4 4" xfId="2770"/>
    <cellStyle name="Normal 5 2 3 4 5" xfId="2771"/>
    <cellStyle name="Normal 5 2 3 4 6" xfId="2772"/>
    <cellStyle name="Normal 5 2 3 5" xfId="2773"/>
    <cellStyle name="Normal 5 2 3 5 2" xfId="2774"/>
    <cellStyle name="Normal 5 2 3 5 2 2" xfId="2775"/>
    <cellStyle name="Normal 5 2 3 5 2 2 2" xfId="2776"/>
    <cellStyle name="Normal 5 2 3 5 2 2 3" xfId="2777"/>
    <cellStyle name="Normal 5 2 3 5 2 2 4" xfId="2778"/>
    <cellStyle name="Normal 5 2 3 5 2 3" xfId="2779"/>
    <cellStyle name="Normal 5 2 3 5 2 4" xfId="2780"/>
    <cellStyle name="Normal 5 2 3 5 2 5" xfId="2781"/>
    <cellStyle name="Normal 5 2 3 5 3" xfId="2782"/>
    <cellStyle name="Normal 5 2 3 5 3 2" xfId="2783"/>
    <cellStyle name="Normal 5 2 3 5 3 3" xfId="2784"/>
    <cellStyle name="Normal 5 2 3 5 3 4" xfId="2785"/>
    <cellStyle name="Normal 5 2 3 5 4" xfId="2786"/>
    <cellStyle name="Normal 5 2 3 5 5" xfId="2787"/>
    <cellStyle name="Normal 5 2 3 5 6" xfId="2788"/>
    <cellStyle name="Normal 5 2 3 6" xfId="2789"/>
    <cellStyle name="Normal 5 2 3 6 2" xfId="2790"/>
    <cellStyle name="Normal 5 2 3 6 2 2" xfId="2791"/>
    <cellStyle name="Normal 5 2 3 6 2 2 2" xfId="2792"/>
    <cellStyle name="Normal 5 2 3 6 2 2 3" xfId="2793"/>
    <cellStyle name="Normal 5 2 3 6 2 2 4" xfId="2794"/>
    <cellStyle name="Normal 5 2 3 6 2 3" xfId="2795"/>
    <cellStyle name="Normal 5 2 3 6 2 4" xfId="2796"/>
    <cellStyle name="Normal 5 2 3 6 2 5" xfId="2797"/>
    <cellStyle name="Normal 5 2 3 6 3" xfId="2798"/>
    <cellStyle name="Normal 5 2 3 6 3 2" xfId="2799"/>
    <cellStyle name="Normal 5 2 3 6 3 3" xfId="2800"/>
    <cellStyle name="Normal 5 2 3 6 3 4" xfId="2801"/>
    <cellStyle name="Normal 5 2 3 6 4" xfId="2802"/>
    <cellStyle name="Normal 5 2 3 6 5" xfId="2803"/>
    <cellStyle name="Normal 5 2 3 6 6" xfId="2804"/>
    <cellStyle name="Normal 5 2 3 7" xfId="2805"/>
    <cellStyle name="Normal 5 2 3 7 2" xfId="2806"/>
    <cellStyle name="Normal 5 2 3 7 2 2" xfId="2807"/>
    <cellStyle name="Normal 5 2 3 7 2 3" xfId="2808"/>
    <cellStyle name="Normal 5 2 3 7 2 4" xfId="2809"/>
    <cellStyle name="Normal 5 2 3 7 3" xfId="2810"/>
    <cellStyle name="Normal 5 2 3 7 4" xfId="2811"/>
    <cellStyle name="Normal 5 2 3 7 5" xfId="2812"/>
    <cellStyle name="Normal 5 2 3 8" xfId="2813"/>
    <cellStyle name="Normal 5 2 3 8 2" xfId="2814"/>
    <cellStyle name="Normal 5 2 3 8 3" xfId="2815"/>
    <cellStyle name="Normal 5 2 3 8 4" xfId="2816"/>
    <cellStyle name="Normal 5 2 3 9" xfId="2817"/>
    <cellStyle name="Normal 5 2 3 9 2" xfId="2818"/>
    <cellStyle name="Normal 5 2 3 9 3" xfId="2819"/>
    <cellStyle name="Normal 5 2 3 9 4" xfId="2820"/>
    <cellStyle name="Normal 5 2 4" xfId="2821"/>
    <cellStyle name="Normal 5 2 4 2" xfId="2822"/>
    <cellStyle name="Normal 5 2 4 2 2" xfId="2823"/>
    <cellStyle name="Normal 5 2 4 2 2 2" xfId="2824"/>
    <cellStyle name="Normal 5 2 4 2 2 2 2" xfId="2825"/>
    <cellStyle name="Normal 5 2 4 2 2 2 3" xfId="2826"/>
    <cellStyle name="Normal 5 2 4 2 2 2 4" xfId="2827"/>
    <cellStyle name="Normal 5 2 4 2 2 3" xfId="2828"/>
    <cellStyle name="Normal 5 2 4 2 2 4" xfId="2829"/>
    <cellStyle name="Normal 5 2 4 2 2 5" xfId="2830"/>
    <cellStyle name="Normal 5 2 4 2 3" xfId="2831"/>
    <cellStyle name="Normal 5 2 4 2 3 2" xfId="2832"/>
    <cellStyle name="Normal 5 2 4 2 3 3" xfId="2833"/>
    <cellStyle name="Normal 5 2 4 2 3 4" xfId="2834"/>
    <cellStyle name="Normal 5 2 4 2 4" xfId="2835"/>
    <cellStyle name="Normal 5 2 4 2 5" xfId="2836"/>
    <cellStyle name="Normal 5 2 4 2 6" xfId="2837"/>
    <cellStyle name="Normal 5 2 4 3" xfId="2838"/>
    <cellStyle name="Normal 5 2 4 3 2" xfId="2839"/>
    <cellStyle name="Normal 5 2 4 3 2 2" xfId="2840"/>
    <cellStyle name="Normal 5 2 4 3 2 3" xfId="2841"/>
    <cellStyle name="Normal 5 2 4 3 2 4" xfId="2842"/>
    <cellStyle name="Normal 5 2 4 3 3" xfId="2843"/>
    <cellStyle name="Normal 5 2 4 3 4" xfId="2844"/>
    <cellStyle name="Normal 5 2 4 3 5" xfId="2845"/>
    <cellStyle name="Normal 5 2 4 4" xfId="2846"/>
    <cellStyle name="Normal 5 2 4 4 2" xfId="2847"/>
    <cellStyle name="Normal 5 2 4 4 3" xfId="2848"/>
    <cellStyle name="Normal 5 2 4 4 4" xfId="2849"/>
    <cellStyle name="Normal 5 2 4 5" xfId="2850"/>
    <cellStyle name="Normal 5 2 4 5 2" xfId="2851"/>
    <cellStyle name="Normal 5 2 4 5 3" xfId="2852"/>
    <cellStyle name="Normal 5 2 4 5 4" xfId="2853"/>
    <cellStyle name="Normal 5 2 4 6" xfId="2854"/>
    <cellStyle name="Normal 5 2 4 6 2" xfId="2855"/>
    <cellStyle name="Normal 5 2 4 6 3" xfId="2856"/>
    <cellStyle name="Normal 5 2 4 7" xfId="2857"/>
    <cellStyle name="Normal 5 2 4 8" xfId="2858"/>
    <cellStyle name="Normal 5 2 4 9" xfId="2859"/>
    <cellStyle name="Normal 5 2 5" xfId="2860"/>
    <cellStyle name="Normal 5 2 5 2" xfId="2861"/>
    <cellStyle name="Normal 5 2 5 2 2" xfId="2862"/>
    <cellStyle name="Normal 5 2 5 2 2 2" xfId="2863"/>
    <cellStyle name="Normal 5 2 5 2 2 2 2" xfId="2864"/>
    <cellStyle name="Normal 5 2 5 2 2 2 3" xfId="2865"/>
    <cellStyle name="Normal 5 2 5 2 2 2 4" xfId="2866"/>
    <cellStyle name="Normal 5 2 5 2 2 3" xfId="2867"/>
    <cellStyle name="Normal 5 2 5 2 2 4" xfId="2868"/>
    <cellStyle name="Normal 5 2 5 2 2 5" xfId="2869"/>
    <cellStyle name="Normal 5 2 5 2 3" xfId="2870"/>
    <cellStyle name="Normal 5 2 5 2 3 2" xfId="2871"/>
    <cellStyle name="Normal 5 2 5 2 3 3" xfId="2872"/>
    <cellStyle name="Normal 5 2 5 2 3 4" xfId="2873"/>
    <cellStyle name="Normal 5 2 5 2 4" xfId="2874"/>
    <cellStyle name="Normal 5 2 5 2 5" xfId="2875"/>
    <cellStyle name="Normal 5 2 5 2 6" xfId="2876"/>
    <cellStyle name="Normal 5 2 5 3" xfId="2877"/>
    <cellStyle name="Normal 5 2 5 3 2" xfId="2878"/>
    <cellStyle name="Normal 5 2 5 3 2 2" xfId="2879"/>
    <cellStyle name="Normal 5 2 5 3 2 3" xfId="2880"/>
    <cellStyle name="Normal 5 2 5 3 2 4" xfId="2881"/>
    <cellStyle name="Normal 5 2 5 3 3" xfId="2882"/>
    <cellStyle name="Normal 5 2 5 3 4" xfId="2883"/>
    <cellStyle name="Normal 5 2 5 3 5" xfId="2884"/>
    <cellStyle name="Normal 5 2 5 4" xfId="2885"/>
    <cellStyle name="Normal 5 2 5 4 2" xfId="2886"/>
    <cellStyle name="Normal 5 2 5 4 3" xfId="2887"/>
    <cellStyle name="Normal 5 2 5 4 4" xfId="2888"/>
    <cellStyle name="Normal 5 2 5 5" xfId="2889"/>
    <cellStyle name="Normal 5 2 5 5 2" xfId="2890"/>
    <cellStyle name="Normal 5 2 5 5 3" xfId="2891"/>
    <cellStyle name="Normal 5 2 5 5 4" xfId="2892"/>
    <cellStyle name="Normal 5 2 5 6" xfId="2893"/>
    <cellStyle name="Normal 5 2 5 6 2" xfId="2894"/>
    <cellStyle name="Normal 5 2 5 6 3" xfId="2895"/>
    <cellStyle name="Normal 5 2 5 7" xfId="2896"/>
    <cellStyle name="Normal 5 2 5 8" xfId="2897"/>
    <cellStyle name="Normal 5 2 5 9" xfId="2898"/>
    <cellStyle name="Normal 5 2 6" xfId="2899"/>
    <cellStyle name="Normal 5 2 6 2" xfId="2900"/>
    <cellStyle name="Normal 5 2 6 2 2" xfId="2901"/>
    <cellStyle name="Normal 5 2 6 2 2 2" xfId="2902"/>
    <cellStyle name="Normal 5 2 6 2 2 3" xfId="2903"/>
    <cellStyle name="Normal 5 2 6 2 2 4" xfId="2904"/>
    <cellStyle name="Normal 5 2 6 2 3" xfId="2905"/>
    <cellStyle name="Normal 5 2 6 2 4" xfId="2906"/>
    <cellStyle name="Normal 5 2 6 2 5" xfId="2907"/>
    <cellStyle name="Normal 5 2 6 3" xfId="2908"/>
    <cellStyle name="Normal 5 2 6 3 2" xfId="2909"/>
    <cellStyle name="Normal 5 2 6 3 3" xfId="2910"/>
    <cellStyle name="Normal 5 2 6 3 4" xfId="2911"/>
    <cellStyle name="Normal 5 2 6 4" xfId="2912"/>
    <cellStyle name="Normal 5 2 6 5" xfId="2913"/>
    <cellStyle name="Normal 5 2 6 6" xfId="2914"/>
    <cellStyle name="Normal 5 2 7" xfId="2915"/>
    <cellStyle name="Normal 5 2 7 2" xfId="2916"/>
    <cellStyle name="Normal 5 2 7 2 2" xfId="2917"/>
    <cellStyle name="Normal 5 2 7 2 2 2" xfId="2918"/>
    <cellStyle name="Normal 5 2 7 2 2 3" xfId="2919"/>
    <cellStyle name="Normal 5 2 7 2 2 4" xfId="2920"/>
    <cellStyle name="Normal 5 2 7 2 3" xfId="2921"/>
    <cellStyle name="Normal 5 2 7 2 4" xfId="2922"/>
    <cellStyle name="Normal 5 2 7 2 5" xfId="2923"/>
    <cellStyle name="Normal 5 2 7 3" xfId="2924"/>
    <cellStyle name="Normal 5 2 7 3 2" xfId="2925"/>
    <cellStyle name="Normal 5 2 7 3 3" xfId="2926"/>
    <cellStyle name="Normal 5 2 7 3 4" xfId="2927"/>
    <cellStyle name="Normal 5 2 7 4" xfId="2928"/>
    <cellStyle name="Normal 5 2 7 5" xfId="2929"/>
    <cellStyle name="Normal 5 2 7 6" xfId="2930"/>
    <cellStyle name="Normal 5 2 8" xfId="2931"/>
    <cellStyle name="Normal 5 2 8 2" xfId="2932"/>
    <cellStyle name="Normal 5 2 8 2 2" xfId="2933"/>
    <cellStyle name="Normal 5 2 8 2 2 2" xfId="2934"/>
    <cellStyle name="Normal 5 2 8 2 2 3" xfId="2935"/>
    <cellStyle name="Normal 5 2 8 2 2 4" xfId="2936"/>
    <cellStyle name="Normal 5 2 8 2 3" xfId="2937"/>
    <cellStyle name="Normal 5 2 8 2 4" xfId="2938"/>
    <cellStyle name="Normal 5 2 8 2 5" xfId="2939"/>
    <cellStyle name="Normal 5 2 8 3" xfId="2940"/>
    <cellStyle name="Normal 5 2 8 3 2" xfId="2941"/>
    <cellStyle name="Normal 5 2 8 3 3" xfId="2942"/>
    <cellStyle name="Normal 5 2 8 3 4" xfId="2943"/>
    <cellStyle name="Normal 5 2 8 4" xfId="2944"/>
    <cellStyle name="Normal 5 2 8 5" xfId="2945"/>
    <cellStyle name="Normal 5 2 8 6" xfId="2946"/>
    <cellStyle name="Normal 5 2 9" xfId="2947"/>
    <cellStyle name="Normal 5 2 9 2" xfId="2948"/>
    <cellStyle name="Normal 5 2 9 2 2" xfId="2949"/>
    <cellStyle name="Normal 5 2 9 2 3" xfId="2950"/>
    <cellStyle name="Normal 5 2 9 2 4" xfId="2951"/>
    <cellStyle name="Normal 5 2 9 3" xfId="2952"/>
    <cellStyle name="Normal 5 2 9 4" xfId="2953"/>
    <cellStyle name="Normal 5 2 9 5" xfId="2954"/>
    <cellStyle name="Normal 5 3" xfId="2955"/>
    <cellStyle name="Normal 5 3 10" xfId="2956"/>
    <cellStyle name="Normal 5 3 10 2" xfId="2957"/>
    <cellStyle name="Normal 5 3 10 3" xfId="2958"/>
    <cellStyle name="Normal 5 3 10 4" xfId="2959"/>
    <cellStyle name="Normal 5 3 11" xfId="2960"/>
    <cellStyle name="Normal 5 3 11 2" xfId="2961"/>
    <cellStyle name="Normal 5 3 11 3" xfId="2962"/>
    <cellStyle name="Normal 5 3 12" xfId="2963"/>
    <cellStyle name="Normal 5 3 12 2" xfId="2964"/>
    <cellStyle name="Normal 5 3 13" xfId="2965"/>
    <cellStyle name="Normal 5 3 14" xfId="2966"/>
    <cellStyle name="Normal 5 3 2" xfId="2967"/>
    <cellStyle name="Normal 5 3 2 2" xfId="2968"/>
    <cellStyle name="Normal 5 3 2 2 2" xfId="2969"/>
    <cellStyle name="Normal 5 3 2 2 2 2" xfId="2970"/>
    <cellStyle name="Normal 5 3 2 2 2 2 2" xfId="2971"/>
    <cellStyle name="Normal 5 3 2 2 2 2 3" xfId="2972"/>
    <cellStyle name="Normal 5 3 2 2 2 2 4" xfId="2973"/>
    <cellStyle name="Normal 5 3 2 2 2 3" xfId="2974"/>
    <cellStyle name="Normal 5 3 2 2 2 4" xfId="2975"/>
    <cellStyle name="Normal 5 3 2 2 2 5" xfId="2976"/>
    <cellStyle name="Normal 5 3 2 2 3" xfId="2977"/>
    <cellStyle name="Normal 5 3 2 2 3 2" xfId="2978"/>
    <cellStyle name="Normal 5 3 2 2 3 3" xfId="2979"/>
    <cellStyle name="Normal 5 3 2 2 3 4" xfId="2980"/>
    <cellStyle name="Normal 5 3 2 2 4" xfId="2981"/>
    <cellStyle name="Normal 5 3 2 2 5" xfId="2982"/>
    <cellStyle name="Normal 5 3 2 2 6" xfId="2983"/>
    <cellStyle name="Normal 5 3 2 3" xfId="2984"/>
    <cellStyle name="Normal 5 3 2 3 2" xfId="2985"/>
    <cellStyle name="Normal 5 3 2 3 2 2" xfId="2986"/>
    <cellStyle name="Normal 5 3 2 3 2 3" xfId="2987"/>
    <cellStyle name="Normal 5 3 2 3 2 4" xfId="2988"/>
    <cellStyle name="Normal 5 3 2 3 3" xfId="2989"/>
    <cellStyle name="Normal 5 3 2 3 4" xfId="2990"/>
    <cellStyle name="Normal 5 3 2 3 5" xfId="2991"/>
    <cellStyle name="Normal 5 3 2 4" xfId="2992"/>
    <cellStyle name="Normal 5 3 2 4 2" xfId="2993"/>
    <cellStyle name="Normal 5 3 2 4 3" xfId="2994"/>
    <cellStyle name="Normal 5 3 2 4 4" xfId="2995"/>
    <cellStyle name="Normal 5 3 2 5" xfId="2996"/>
    <cellStyle name="Normal 5 3 2 5 2" xfId="2997"/>
    <cellStyle name="Normal 5 3 2 5 3" xfId="2998"/>
    <cellStyle name="Normal 5 3 2 5 4" xfId="2999"/>
    <cellStyle name="Normal 5 3 2 6" xfId="3000"/>
    <cellStyle name="Normal 5 3 2 6 2" xfId="3001"/>
    <cellStyle name="Normal 5 3 2 6 3" xfId="3002"/>
    <cellStyle name="Normal 5 3 2 7" xfId="3003"/>
    <cellStyle name="Normal 5 3 2 8" xfId="3004"/>
    <cellStyle name="Normal 5 3 2 9" xfId="3005"/>
    <cellStyle name="Normal 5 3 3" xfId="3006"/>
    <cellStyle name="Normal 5 3 3 2" xfId="3007"/>
    <cellStyle name="Normal 5 3 3 2 2" xfId="3008"/>
    <cellStyle name="Normal 5 3 3 2 2 2" xfId="3009"/>
    <cellStyle name="Normal 5 3 3 2 2 2 2" xfId="3010"/>
    <cellStyle name="Normal 5 3 3 2 2 2 3" xfId="3011"/>
    <cellStyle name="Normal 5 3 3 2 2 2 4" xfId="3012"/>
    <cellStyle name="Normal 5 3 3 2 2 3" xfId="3013"/>
    <cellStyle name="Normal 5 3 3 2 2 4" xfId="3014"/>
    <cellStyle name="Normal 5 3 3 2 2 5" xfId="3015"/>
    <cellStyle name="Normal 5 3 3 2 3" xfId="3016"/>
    <cellStyle name="Normal 5 3 3 2 3 2" xfId="3017"/>
    <cellStyle name="Normal 5 3 3 2 3 3" xfId="3018"/>
    <cellStyle name="Normal 5 3 3 2 3 4" xfId="3019"/>
    <cellStyle name="Normal 5 3 3 2 4" xfId="3020"/>
    <cellStyle name="Normal 5 3 3 2 5" xfId="3021"/>
    <cellStyle name="Normal 5 3 3 2 6" xfId="3022"/>
    <cellStyle name="Normal 5 3 3 3" xfId="3023"/>
    <cellStyle name="Normal 5 3 3 3 2" xfId="3024"/>
    <cellStyle name="Normal 5 3 3 3 2 2" xfId="3025"/>
    <cellStyle name="Normal 5 3 3 3 2 3" xfId="3026"/>
    <cellStyle name="Normal 5 3 3 3 2 4" xfId="3027"/>
    <cellStyle name="Normal 5 3 3 3 3" xfId="3028"/>
    <cellStyle name="Normal 5 3 3 3 4" xfId="3029"/>
    <cellStyle name="Normal 5 3 3 3 5" xfId="3030"/>
    <cellStyle name="Normal 5 3 3 4" xfId="3031"/>
    <cellStyle name="Normal 5 3 3 4 2" xfId="3032"/>
    <cellStyle name="Normal 5 3 3 4 3" xfId="3033"/>
    <cellStyle name="Normal 5 3 3 4 4" xfId="3034"/>
    <cellStyle name="Normal 5 3 3 5" xfId="3035"/>
    <cellStyle name="Normal 5 3 3 5 2" xfId="3036"/>
    <cellStyle name="Normal 5 3 3 5 3" xfId="3037"/>
    <cellStyle name="Normal 5 3 3 5 4" xfId="3038"/>
    <cellStyle name="Normal 5 3 3 6" xfId="3039"/>
    <cellStyle name="Normal 5 3 3 6 2" xfId="3040"/>
    <cellStyle name="Normal 5 3 3 6 3" xfId="3041"/>
    <cellStyle name="Normal 5 3 3 7" xfId="3042"/>
    <cellStyle name="Normal 5 3 3 8" xfId="3043"/>
    <cellStyle name="Normal 5 3 3 9" xfId="3044"/>
    <cellStyle name="Normal 5 3 4" xfId="3045"/>
    <cellStyle name="Normal 5 3 4 2" xfId="3046"/>
    <cellStyle name="Normal 5 3 4 2 2" xfId="3047"/>
    <cellStyle name="Normal 5 3 4 2 2 2" xfId="3048"/>
    <cellStyle name="Normal 5 3 4 2 2 3" xfId="3049"/>
    <cellStyle name="Normal 5 3 4 2 2 4" xfId="3050"/>
    <cellStyle name="Normal 5 3 4 2 3" xfId="3051"/>
    <cellStyle name="Normal 5 3 4 2 4" xfId="3052"/>
    <cellStyle name="Normal 5 3 4 2 5" xfId="3053"/>
    <cellStyle name="Normal 5 3 4 3" xfId="3054"/>
    <cellStyle name="Normal 5 3 4 3 2" xfId="3055"/>
    <cellStyle name="Normal 5 3 4 3 3" xfId="3056"/>
    <cellStyle name="Normal 5 3 4 3 4" xfId="3057"/>
    <cellStyle name="Normal 5 3 4 4" xfId="3058"/>
    <cellStyle name="Normal 5 3 4 5" xfId="3059"/>
    <cellStyle name="Normal 5 3 4 6" xfId="3060"/>
    <cellStyle name="Normal 5 3 5" xfId="3061"/>
    <cellStyle name="Normal 5 3 5 2" xfId="3062"/>
    <cellStyle name="Normal 5 3 5 2 2" xfId="3063"/>
    <cellStyle name="Normal 5 3 5 2 2 2" xfId="3064"/>
    <cellStyle name="Normal 5 3 5 2 2 3" xfId="3065"/>
    <cellStyle name="Normal 5 3 5 2 2 4" xfId="3066"/>
    <cellStyle name="Normal 5 3 5 2 3" xfId="3067"/>
    <cellStyle name="Normal 5 3 5 2 4" xfId="3068"/>
    <cellStyle name="Normal 5 3 5 2 5" xfId="3069"/>
    <cellStyle name="Normal 5 3 5 3" xfId="3070"/>
    <cellStyle name="Normal 5 3 5 3 2" xfId="3071"/>
    <cellStyle name="Normal 5 3 5 3 3" xfId="3072"/>
    <cellStyle name="Normal 5 3 5 3 4" xfId="3073"/>
    <cellStyle name="Normal 5 3 5 4" xfId="3074"/>
    <cellStyle name="Normal 5 3 5 5" xfId="3075"/>
    <cellStyle name="Normal 5 3 5 6" xfId="3076"/>
    <cellStyle name="Normal 5 3 6" xfId="3077"/>
    <cellStyle name="Normal 5 3 6 2" xfId="3078"/>
    <cellStyle name="Normal 5 3 6 2 2" xfId="3079"/>
    <cellStyle name="Normal 5 3 6 2 2 2" xfId="3080"/>
    <cellStyle name="Normal 5 3 6 2 2 3" xfId="3081"/>
    <cellStyle name="Normal 5 3 6 2 2 4" xfId="3082"/>
    <cellStyle name="Normal 5 3 6 2 3" xfId="3083"/>
    <cellStyle name="Normal 5 3 6 2 4" xfId="3084"/>
    <cellStyle name="Normal 5 3 6 2 5" xfId="3085"/>
    <cellStyle name="Normal 5 3 6 3" xfId="3086"/>
    <cellStyle name="Normal 5 3 6 3 2" xfId="3087"/>
    <cellStyle name="Normal 5 3 6 3 3" xfId="3088"/>
    <cellStyle name="Normal 5 3 6 3 4" xfId="3089"/>
    <cellStyle name="Normal 5 3 6 4" xfId="3090"/>
    <cellStyle name="Normal 5 3 6 5" xfId="3091"/>
    <cellStyle name="Normal 5 3 6 6" xfId="3092"/>
    <cellStyle name="Normal 5 3 7" xfId="3093"/>
    <cellStyle name="Normal 5 3 7 2" xfId="3094"/>
    <cellStyle name="Normal 5 3 7 2 2" xfId="3095"/>
    <cellStyle name="Normal 5 3 7 2 3" xfId="3096"/>
    <cellStyle name="Normal 5 3 7 2 4" xfId="3097"/>
    <cellStyle name="Normal 5 3 7 3" xfId="3098"/>
    <cellStyle name="Normal 5 3 7 4" xfId="3099"/>
    <cellStyle name="Normal 5 3 7 5" xfId="3100"/>
    <cellStyle name="Normal 5 3 8" xfId="3101"/>
    <cellStyle name="Normal 5 3 8 2" xfId="3102"/>
    <cellStyle name="Normal 5 3 8 3" xfId="3103"/>
    <cellStyle name="Normal 5 3 8 4" xfId="3104"/>
    <cellStyle name="Normal 5 3 9" xfId="3105"/>
    <cellStyle name="Normal 5 3 9 2" xfId="3106"/>
    <cellStyle name="Normal 5 3 9 3" xfId="3107"/>
    <cellStyle name="Normal 5 3 9 4" xfId="3108"/>
    <cellStyle name="Normal 5 4" xfId="3109"/>
    <cellStyle name="Normal 5 4 10" xfId="3110"/>
    <cellStyle name="Normal 5 4 10 2" xfId="3111"/>
    <cellStyle name="Normal 5 4 10 3" xfId="3112"/>
    <cellStyle name="Normal 5 4 10 4" xfId="3113"/>
    <cellStyle name="Normal 5 4 11" xfId="3114"/>
    <cellStyle name="Normal 5 4 11 2" xfId="3115"/>
    <cellStyle name="Normal 5 4 11 3" xfId="3116"/>
    <cellStyle name="Normal 5 4 12" xfId="3117"/>
    <cellStyle name="Normal 5 4 12 2" xfId="3118"/>
    <cellStyle name="Normal 5 4 13" xfId="3119"/>
    <cellStyle name="Normal 5 4 14" xfId="3120"/>
    <cellStyle name="Normal 5 4 2" xfId="3121"/>
    <cellStyle name="Normal 5 4 2 2" xfId="3122"/>
    <cellStyle name="Normal 5 4 2 2 2" xfId="3123"/>
    <cellStyle name="Normal 5 4 2 2 2 2" xfId="3124"/>
    <cellStyle name="Normal 5 4 2 2 2 2 2" xfId="3125"/>
    <cellStyle name="Normal 5 4 2 2 2 2 3" xfId="3126"/>
    <cellStyle name="Normal 5 4 2 2 2 2 4" xfId="3127"/>
    <cellStyle name="Normal 5 4 2 2 2 3" xfId="3128"/>
    <cellStyle name="Normal 5 4 2 2 2 4" xfId="3129"/>
    <cellStyle name="Normal 5 4 2 2 2 5" xfId="3130"/>
    <cellStyle name="Normal 5 4 2 2 3" xfId="3131"/>
    <cellStyle name="Normal 5 4 2 2 3 2" xfId="3132"/>
    <cellStyle name="Normal 5 4 2 2 3 3" xfId="3133"/>
    <cellStyle name="Normal 5 4 2 2 3 4" xfId="3134"/>
    <cellStyle name="Normal 5 4 2 2 4" xfId="3135"/>
    <cellStyle name="Normal 5 4 2 2 5" xfId="3136"/>
    <cellStyle name="Normal 5 4 2 2 6" xfId="3137"/>
    <cellStyle name="Normal 5 4 2 3" xfId="3138"/>
    <cellStyle name="Normal 5 4 2 3 2" xfId="3139"/>
    <cellStyle name="Normal 5 4 2 3 2 2" xfId="3140"/>
    <cellStyle name="Normal 5 4 2 3 2 3" xfId="3141"/>
    <cellStyle name="Normal 5 4 2 3 2 4" xfId="3142"/>
    <cellStyle name="Normal 5 4 2 3 3" xfId="3143"/>
    <cellStyle name="Normal 5 4 2 3 4" xfId="3144"/>
    <cellStyle name="Normal 5 4 2 3 5" xfId="3145"/>
    <cellStyle name="Normal 5 4 2 4" xfId="3146"/>
    <cellStyle name="Normal 5 4 2 4 2" xfId="3147"/>
    <cellStyle name="Normal 5 4 2 4 3" xfId="3148"/>
    <cellStyle name="Normal 5 4 2 4 4" xfId="3149"/>
    <cellStyle name="Normal 5 4 2 5" xfId="3150"/>
    <cellStyle name="Normal 5 4 2 5 2" xfId="3151"/>
    <cellStyle name="Normal 5 4 2 5 3" xfId="3152"/>
    <cellStyle name="Normal 5 4 2 5 4" xfId="3153"/>
    <cellStyle name="Normal 5 4 2 6" xfId="3154"/>
    <cellStyle name="Normal 5 4 2 6 2" xfId="3155"/>
    <cellStyle name="Normal 5 4 2 6 3" xfId="3156"/>
    <cellStyle name="Normal 5 4 2 7" xfId="3157"/>
    <cellStyle name="Normal 5 4 2 8" xfId="3158"/>
    <cellStyle name="Normal 5 4 2 9" xfId="3159"/>
    <cellStyle name="Normal 5 4 3" xfId="3160"/>
    <cellStyle name="Normal 5 4 3 2" xfId="3161"/>
    <cellStyle name="Normal 5 4 3 2 2" xfId="3162"/>
    <cellStyle name="Normal 5 4 3 2 2 2" xfId="3163"/>
    <cellStyle name="Normal 5 4 3 2 2 2 2" xfId="3164"/>
    <cellStyle name="Normal 5 4 3 2 2 2 3" xfId="3165"/>
    <cellStyle name="Normal 5 4 3 2 2 2 4" xfId="3166"/>
    <cellStyle name="Normal 5 4 3 2 2 3" xfId="3167"/>
    <cellStyle name="Normal 5 4 3 2 2 4" xfId="3168"/>
    <cellStyle name="Normal 5 4 3 2 2 5" xfId="3169"/>
    <cellStyle name="Normal 5 4 3 2 3" xfId="3170"/>
    <cellStyle name="Normal 5 4 3 2 3 2" xfId="3171"/>
    <cellStyle name="Normal 5 4 3 2 3 3" xfId="3172"/>
    <cellStyle name="Normal 5 4 3 2 3 4" xfId="3173"/>
    <cellStyle name="Normal 5 4 3 2 4" xfId="3174"/>
    <cellStyle name="Normal 5 4 3 2 5" xfId="3175"/>
    <cellStyle name="Normal 5 4 3 2 6" xfId="3176"/>
    <cellStyle name="Normal 5 4 3 3" xfId="3177"/>
    <cellStyle name="Normal 5 4 3 3 2" xfId="3178"/>
    <cellStyle name="Normal 5 4 3 3 2 2" xfId="3179"/>
    <cellStyle name="Normal 5 4 3 3 2 3" xfId="3180"/>
    <cellStyle name="Normal 5 4 3 3 2 4" xfId="3181"/>
    <cellStyle name="Normal 5 4 3 3 3" xfId="3182"/>
    <cellStyle name="Normal 5 4 3 3 4" xfId="3183"/>
    <cellStyle name="Normal 5 4 3 3 5" xfId="3184"/>
    <cellStyle name="Normal 5 4 3 4" xfId="3185"/>
    <cellStyle name="Normal 5 4 3 4 2" xfId="3186"/>
    <cellStyle name="Normal 5 4 3 4 3" xfId="3187"/>
    <cellStyle name="Normal 5 4 3 4 4" xfId="3188"/>
    <cellStyle name="Normal 5 4 3 5" xfId="3189"/>
    <cellStyle name="Normal 5 4 3 5 2" xfId="3190"/>
    <cellStyle name="Normal 5 4 3 5 3" xfId="3191"/>
    <cellStyle name="Normal 5 4 3 5 4" xfId="3192"/>
    <cellStyle name="Normal 5 4 3 6" xfId="3193"/>
    <cellStyle name="Normal 5 4 3 6 2" xfId="3194"/>
    <cellStyle name="Normal 5 4 3 6 3" xfId="3195"/>
    <cellStyle name="Normal 5 4 3 7" xfId="3196"/>
    <cellStyle name="Normal 5 4 3 8" xfId="3197"/>
    <cellStyle name="Normal 5 4 3 9" xfId="3198"/>
    <cellStyle name="Normal 5 4 4" xfId="3199"/>
    <cellStyle name="Normal 5 4 4 2" xfId="3200"/>
    <cellStyle name="Normal 5 4 4 2 2" xfId="3201"/>
    <cellStyle name="Normal 5 4 4 2 2 2" xfId="3202"/>
    <cellStyle name="Normal 5 4 4 2 2 3" xfId="3203"/>
    <cellStyle name="Normal 5 4 4 2 2 4" xfId="3204"/>
    <cellStyle name="Normal 5 4 4 2 3" xfId="3205"/>
    <cellStyle name="Normal 5 4 4 2 4" xfId="3206"/>
    <cellStyle name="Normal 5 4 4 2 5" xfId="3207"/>
    <cellStyle name="Normal 5 4 4 3" xfId="3208"/>
    <cellStyle name="Normal 5 4 4 3 2" xfId="3209"/>
    <cellStyle name="Normal 5 4 4 3 3" xfId="3210"/>
    <cellStyle name="Normal 5 4 4 3 4" xfId="3211"/>
    <cellStyle name="Normal 5 4 4 4" xfId="3212"/>
    <cellStyle name="Normal 5 4 4 5" xfId="3213"/>
    <cellStyle name="Normal 5 4 4 6" xfId="3214"/>
    <cellStyle name="Normal 5 4 5" xfId="3215"/>
    <cellStyle name="Normal 5 4 5 2" xfId="3216"/>
    <cellStyle name="Normal 5 4 5 2 2" xfId="3217"/>
    <cellStyle name="Normal 5 4 5 2 2 2" xfId="3218"/>
    <cellStyle name="Normal 5 4 5 2 2 3" xfId="3219"/>
    <cellStyle name="Normal 5 4 5 2 2 4" xfId="3220"/>
    <cellStyle name="Normal 5 4 5 2 3" xfId="3221"/>
    <cellStyle name="Normal 5 4 5 2 4" xfId="3222"/>
    <cellStyle name="Normal 5 4 5 2 5" xfId="3223"/>
    <cellStyle name="Normal 5 4 5 3" xfId="3224"/>
    <cellStyle name="Normal 5 4 5 3 2" xfId="3225"/>
    <cellStyle name="Normal 5 4 5 3 3" xfId="3226"/>
    <cellStyle name="Normal 5 4 5 3 4" xfId="3227"/>
    <cellStyle name="Normal 5 4 5 4" xfId="3228"/>
    <cellStyle name="Normal 5 4 5 5" xfId="3229"/>
    <cellStyle name="Normal 5 4 5 6" xfId="3230"/>
    <cellStyle name="Normal 5 4 6" xfId="3231"/>
    <cellStyle name="Normal 5 4 6 2" xfId="3232"/>
    <cellStyle name="Normal 5 4 6 2 2" xfId="3233"/>
    <cellStyle name="Normal 5 4 6 2 2 2" xfId="3234"/>
    <cellStyle name="Normal 5 4 6 2 2 3" xfId="3235"/>
    <cellStyle name="Normal 5 4 6 2 2 4" xfId="3236"/>
    <cellStyle name="Normal 5 4 6 2 3" xfId="3237"/>
    <cellStyle name="Normal 5 4 6 2 4" xfId="3238"/>
    <cellStyle name="Normal 5 4 6 2 5" xfId="3239"/>
    <cellStyle name="Normal 5 4 6 3" xfId="3240"/>
    <cellStyle name="Normal 5 4 6 3 2" xfId="3241"/>
    <cellStyle name="Normal 5 4 6 3 3" xfId="3242"/>
    <cellStyle name="Normal 5 4 6 3 4" xfId="3243"/>
    <cellStyle name="Normal 5 4 6 4" xfId="3244"/>
    <cellStyle name="Normal 5 4 6 5" xfId="3245"/>
    <cellStyle name="Normal 5 4 6 6" xfId="3246"/>
    <cellStyle name="Normal 5 4 7" xfId="3247"/>
    <cellStyle name="Normal 5 4 7 2" xfId="3248"/>
    <cellStyle name="Normal 5 4 7 2 2" xfId="3249"/>
    <cellStyle name="Normal 5 4 7 2 3" xfId="3250"/>
    <cellStyle name="Normal 5 4 7 2 4" xfId="3251"/>
    <cellStyle name="Normal 5 4 7 3" xfId="3252"/>
    <cellStyle name="Normal 5 4 7 4" xfId="3253"/>
    <cellStyle name="Normal 5 4 7 5" xfId="3254"/>
    <cellStyle name="Normal 5 4 8" xfId="3255"/>
    <cellStyle name="Normal 5 4 8 2" xfId="3256"/>
    <cellStyle name="Normal 5 4 8 3" xfId="3257"/>
    <cellStyle name="Normal 5 4 8 4" xfId="3258"/>
    <cellStyle name="Normal 5 4 9" xfId="3259"/>
    <cellStyle name="Normal 5 4 9 2" xfId="3260"/>
    <cellStyle name="Normal 5 4 9 3" xfId="3261"/>
    <cellStyle name="Normal 5 4 9 4" xfId="3262"/>
    <cellStyle name="Normal 5 5" xfId="3263"/>
    <cellStyle name="Normal 5 5 2" xfId="3264"/>
    <cellStyle name="Normal 5 5 2 2" xfId="3265"/>
    <cellStyle name="Normal 5 5 2 2 2" xfId="3266"/>
    <cellStyle name="Normal 5 5 2 2 2 2" xfId="3267"/>
    <cellStyle name="Normal 5 5 2 2 2 3" xfId="3268"/>
    <cellStyle name="Normal 5 5 2 2 2 4" xfId="3269"/>
    <cellStyle name="Normal 5 5 2 2 3" xfId="3270"/>
    <cellStyle name="Normal 5 5 2 2 4" xfId="3271"/>
    <cellStyle name="Normal 5 5 2 2 5" xfId="3272"/>
    <cellStyle name="Normal 5 5 2 3" xfId="3273"/>
    <cellStyle name="Normal 5 5 2 3 2" xfId="3274"/>
    <cellStyle name="Normal 5 5 2 3 3" xfId="3275"/>
    <cellStyle name="Normal 5 5 2 3 4" xfId="3276"/>
    <cellStyle name="Normal 5 5 2 4" xfId="3277"/>
    <cellStyle name="Normal 5 5 2 5" xfId="3278"/>
    <cellStyle name="Normal 5 5 2 6" xfId="3279"/>
    <cellStyle name="Normal 5 5 3" xfId="3280"/>
    <cellStyle name="Normal 5 5 3 2" xfId="3281"/>
    <cellStyle name="Normal 5 5 3 2 2" xfId="3282"/>
    <cellStyle name="Normal 5 5 3 2 3" xfId="3283"/>
    <cellStyle name="Normal 5 5 3 2 4" xfId="3284"/>
    <cellStyle name="Normal 5 5 3 3" xfId="3285"/>
    <cellStyle name="Normal 5 5 3 4" xfId="3286"/>
    <cellStyle name="Normal 5 5 3 5" xfId="3287"/>
    <cellStyle name="Normal 5 5 4" xfId="3288"/>
    <cellStyle name="Normal 5 5 4 2" xfId="3289"/>
    <cellStyle name="Normal 5 5 4 3" xfId="3290"/>
    <cellStyle name="Normal 5 5 4 4" xfId="3291"/>
    <cellStyle name="Normal 5 5 5" xfId="3292"/>
    <cellStyle name="Normal 5 5 5 2" xfId="3293"/>
    <cellStyle name="Normal 5 5 5 3" xfId="3294"/>
    <cellStyle name="Normal 5 5 5 4" xfId="3295"/>
    <cellStyle name="Normal 5 5 6" xfId="3296"/>
    <cellStyle name="Normal 5 5 6 2" xfId="3297"/>
    <cellStyle name="Normal 5 5 6 3" xfId="3298"/>
    <cellStyle name="Normal 5 5 7" xfId="3299"/>
    <cellStyle name="Normal 5 5 8" xfId="3300"/>
    <cellStyle name="Normal 5 5 9" xfId="3301"/>
    <cellStyle name="Normal 5 6" xfId="3302"/>
    <cellStyle name="Normal 5 6 2" xfId="3303"/>
    <cellStyle name="Normal 5 6 2 2" xfId="3304"/>
    <cellStyle name="Normal 5 6 2 2 2" xfId="3305"/>
    <cellStyle name="Normal 5 6 2 2 2 2" xfId="3306"/>
    <cellStyle name="Normal 5 6 2 2 2 3" xfId="3307"/>
    <cellStyle name="Normal 5 6 2 2 2 4" xfId="3308"/>
    <cellStyle name="Normal 5 6 2 2 3" xfId="3309"/>
    <cellStyle name="Normal 5 6 2 2 4" xfId="3310"/>
    <cellStyle name="Normal 5 6 2 2 5" xfId="3311"/>
    <cellStyle name="Normal 5 6 2 3" xfId="3312"/>
    <cellStyle name="Normal 5 6 2 3 2" xfId="3313"/>
    <cellStyle name="Normal 5 6 2 3 3" xfId="3314"/>
    <cellStyle name="Normal 5 6 2 3 4" xfId="3315"/>
    <cellStyle name="Normal 5 6 2 4" xfId="3316"/>
    <cellStyle name="Normal 5 6 2 5" xfId="3317"/>
    <cellStyle name="Normal 5 6 2 6" xfId="3318"/>
    <cellStyle name="Normal 5 6 3" xfId="3319"/>
    <cellStyle name="Normal 5 6 3 2" xfId="3320"/>
    <cellStyle name="Normal 5 6 3 2 2" xfId="3321"/>
    <cellStyle name="Normal 5 6 3 2 3" xfId="3322"/>
    <cellStyle name="Normal 5 6 3 2 4" xfId="3323"/>
    <cellStyle name="Normal 5 6 3 3" xfId="3324"/>
    <cellStyle name="Normal 5 6 3 4" xfId="3325"/>
    <cellStyle name="Normal 5 6 3 5" xfId="3326"/>
    <cellStyle name="Normal 5 6 4" xfId="3327"/>
    <cellStyle name="Normal 5 6 4 2" xfId="3328"/>
    <cellStyle name="Normal 5 6 4 3" xfId="3329"/>
    <cellStyle name="Normal 5 6 4 4" xfId="3330"/>
    <cellStyle name="Normal 5 6 5" xfId="3331"/>
    <cellStyle name="Normal 5 6 5 2" xfId="3332"/>
    <cellStyle name="Normal 5 6 5 3" xfId="3333"/>
    <cellStyle name="Normal 5 6 5 4" xfId="3334"/>
    <cellStyle name="Normal 5 6 6" xfId="3335"/>
    <cellStyle name="Normal 5 6 6 2" xfId="3336"/>
    <cellStyle name="Normal 5 6 6 3" xfId="3337"/>
    <cellStyle name="Normal 5 6 7" xfId="3338"/>
    <cellStyle name="Normal 5 6 8" xfId="3339"/>
    <cellStyle name="Normal 5 6 9" xfId="3340"/>
    <cellStyle name="Normal 5 7" xfId="3341"/>
    <cellStyle name="Normal 5 7 2" xfId="3342"/>
    <cellStyle name="Normal 5 7 2 2" xfId="3343"/>
    <cellStyle name="Normal 5 7 2 2 2" xfId="3344"/>
    <cellStyle name="Normal 5 7 2 2 3" xfId="3345"/>
    <cellStyle name="Normal 5 7 2 2 4" xfId="3346"/>
    <cellStyle name="Normal 5 7 2 3" xfId="3347"/>
    <cellStyle name="Normal 5 7 2 4" xfId="3348"/>
    <cellStyle name="Normal 5 7 2 5" xfId="3349"/>
    <cellStyle name="Normal 5 7 3" xfId="3350"/>
    <cellStyle name="Normal 5 7 3 2" xfId="3351"/>
    <cellStyle name="Normal 5 7 3 3" xfId="3352"/>
    <cellStyle name="Normal 5 7 3 4" xfId="3353"/>
    <cellStyle name="Normal 5 7 4" xfId="3354"/>
    <cellStyle name="Normal 5 7 5" xfId="3355"/>
    <cellStyle name="Normal 5 7 6" xfId="3356"/>
    <cellStyle name="Normal 5 8" xfId="3357"/>
    <cellStyle name="Normal 5 8 2" xfId="3358"/>
    <cellStyle name="Normal 5 8 2 2" xfId="3359"/>
    <cellStyle name="Normal 5 8 2 2 2" xfId="3360"/>
    <cellStyle name="Normal 5 8 2 2 3" xfId="3361"/>
    <cellStyle name="Normal 5 8 2 2 4" xfId="3362"/>
    <cellStyle name="Normal 5 8 2 3" xfId="3363"/>
    <cellStyle name="Normal 5 8 2 4" xfId="3364"/>
    <cellStyle name="Normal 5 8 2 5" xfId="3365"/>
    <cellStyle name="Normal 5 8 3" xfId="3366"/>
    <cellStyle name="Normal 5 8 3 2" xfId="3367"/>
    <cellStyle name="Normal 5 8 3 3" xfId="3368"/>
    <cellStyle name="Normal 5 8 3 4" xfId="3369"/>
    <cellStyle name="Normal 5 8 4" xfId="3370"/>
    <cellStyle name="Normal 5 8 5" xfId="3371"/>
    <cellStyle name="Normal 5 8 6" xfId="3372"/>
    <cellStyle name="Normal 5 9" xfId="3373"/>
    <cellStyle name="Normal 5 9 2" xfId="3374"/>
    <cellStyle name="Normal 5 9 2 2" xfId="3375"/>
    <cellStyle name="Normal 5 9 2 2 2" xfId="3376"/>
    <cellStyle name="Normal 5 9 2 2 3" xfId="3377"/>
    <cellStyle name="Normal 5 9 2 2 4" xfId="3378"/>
    <cellStyle name="Normal 5 9 2 3" xfId="3379"/>
    <cellStyle name="Normal 5 9 2 4" xfId="3380"/>
    <cellStyle name="Normal 5 9 2 5" xfId="3381"/>
    <cellStyle name="Normal 5 9 3" xfId="3382"/>
    <cellStyle name="Normal 5 9 3 2" xfId="3383"/>
    <cellStyle name="Normal 5 9 3 3" xfId="3384"/>
    <cellStyle name="Normal 5 9 3 4" xfId="3385"/>
    <cellStyle name="Normal 5 9 4" xfId="3386"/>
    <cellStyle name="Normal 5 9 5" xfId="3387"/>
    <cellStyle name="Normal 5 9 6" xfId="3388"/>
    <cellStyle name="Normal 50" xfId="3389"/>
    <cellStyle name="Normal 50 2" xfId="3390"/>
    <cellStyle name="Normal 50 2 2" xfId="3391"/>
    <cellStyle name="Normal 50 3" xfId="3392"/>
    <cellStyle name="Normal 50 4" xfId="3393"/>
    <cellStyle name="Normal 50 5" xfId="3394"/>
    <cellStyle name="Normal 51" xfId="3395"/>
    <cellStyle name="Normal 51 2" xfId="3396"/>
    <cellStyle name="Normal 51 2 2" xfId="3397"/>
    <cellStyle name="Normal 51 3" xfId="3398"/>
    <cellStyle name="Normal 51 4" xfId="3399"/>
    <cellStyle name="Normal 51 5" xfId="3400"/>
    <cellStyle name="Normal 52" xfId="3401"/>
    <cellStyle name="Normal 52 2" xfId="3402"/>
    <cellStyle name="Normal 52 2 2" xfId="3403"/>
    <cellStyle name="Normal 52 3" xfId="3404"/>
    <cellStyle name="Normal 52 4" xfId="3405"/>
    <cellStyle name="Normal 52 5" xfId="3406"/>
    <cellStyle name="Normal 53" xfId="3407"/>
    <cellStyle name="Normal 53 2" xfId="3408"/>
    <cellStyle name="Normal 53 2 2" xfId="3409"/>
    <cellStyle name="Normal 53 3" xfId="3410"/>
    <cellStyle name="Normal 53 4" xfId="3411"/>
    <cellStyle name="Normal 53 5" xfId="3412"/>
    <cellStyle name="Normal 54" xfId="3413"/>
    <cellStyle name="Normal 54 2" xfId="3414"/>
    <cellStyle name="Normal 54 2 2" xfId="3415"/>
    <cellStyle name="Normal 54 3" xfId="3416"/>
    <cellStyle name="Normal 54 4" xfId="3417"/>
    <cellStyle name="Normal 54 5" xfId="3418"/>
    <cellStyle name="Normal 55" xfId="3419"/>
    <cellStyle name="Normal 55 2" xfId="3420"/>
    <cellStyle name="Normal 55 2 2" xfId="3421"/>
    <cellStyle name="Normal 55 3" xfId="3422"/>
    <cellStyle name="Normal 55 4" xfId="3423"/>
    <cellStyle name="Normal 55 5" xfId="3424"/>
    <cellStyle name="Normal 56" xfId="3425"/>
    <cellStyle name="Normal 56 2" xfId="3426"/>
    <cellStyle name="Normal 56 2 2" xfId="3427"/>
    <cellStyle name="Normal 56 3" xfId="3428"/>
    <cellStyle name="Normal 56 4" xfId="3429"/>
    <cellStyle name="Normal 56 5" xfId="3430"/>
    <cellStyle name="Normal 57" xfId="3431"/>
    <cellStyle name="Normal 57 2" xfId="3432"/>
    <cellStyle name="Normal 57 2 2" xfId="3433"/>
    <cellStyle name="Normal 57 3" xfId="3434"/>
    <cellStyle name="Normal 57 4" xfId="3435"/>
    <cellStyle name="Normal 57 5" xfId="3436"/>
    <cellStyle name="Normal 58" xfId="3437"/>
    <cellStyle name="Normal 58 2" xfId="3438"/>
    <cellStyle name="Normal 58 2 2" xfId="3439"/>
    <cellStyle name="Normal 58 3" xfId="3440"/>
    <cellStyle name="Normal 58 4" xfId="3441"/>
    <cellStyle name="Normal 58 5" xfId="3442"/>
    <cellStyle name="Normal 59" xfId="3443"/>
    <cellStyle name="Normal 59 2" xfId="3444"/>
    <cellStyle name="Normal 59 2 2" xfId="3445"/>
    <cellStyle name="Normal 59 3" xfId="3446"/>
    <cellStyle name="Normal 59 4" xfId="3447"/>
    <cellStyle name="Normal 59 5" xfId="3448"/>
    <cellStyle name="Normal 6" xfId="3449"/>
    <cellStyle name="Normal 6 10" xfId="3450"/>
    <cellStyle name="Normal 6 10 2" xfId="3451"/>
    <cellStyle name="Normal 6 10 2 2" xfId="3452"/>
    <cellStyle name="Normal 6 10 2 2 2" xfId="3453"/>
    <cellStyle name="Normal 6 10 2 2 3" xfId="3454"/>
    <cellStyle name="Normal 6 10 2 2 4" xfId="3455"/>
    <cellStyle name="Normal 6 10 2 3" xfId="3456"/>
    <cellStyle name="Normal 6 10 2 4" xfId="3457"/>
    <cellStyle name="Normal 6 10 2 5" xfId="3458"/>
    <cellStyle name="Normal 6 10 3" xfId="3459"/>
    <cellStyle name="Normal 6 10 3 2" xfId="3460"/>
    <cellStyle name="Normal 6 10 3 3" xfId="3461"/>
    <cellStyle name="Normal 6 10 3 4" xfId="3462"/>
    <cellStyle name="Normal 6 10 4" xfId="3463"/>
    <cellStyle name="Normal 6 10 5" xfId="3464"/>
    <cellStyle name="Normal 6 10 6" xfId="3465"/>
    <cellStyle name="Normal 6 11" xfId="3466"/>
    <cellStyle name="Normal 6 11 2" xfId="3467"/>
    <cellStyle name="Normal 6 11 2 2" xfId="3468"/>
    <cellStyle name="Normal 6 11 2 3" xfId="3469"/>
    <cellStyle name="Normal 6 11 2 4" xfId="3470"/>
    <cellStyle name="Normal 6 11 3" xfId="3471"/>
    <cellStyle name="Normal 6 11 4" xfId="3472"/>
    <cellStyle name="Normal 6 11 5" xfId="3473"/>
    <cellStyle name="Normal 6 12" xfId="3474"/>
    <cellStyle name="Normal 6 12 2" xfId="3475"/>
    <cellStyle name="Normal 6 12 3" xfId="3476"/>
    <cellStyle name="Normal 6 12 4" xfId="3477"/>
    <cellStyle name="Normal 6 13" xfId="3478"/>
    <cellStyle name="Normal 6 13 2" xfId="3479"/>
    <cellStyle name="Normal 6 13 3" xfId="3480"/>
    <cellStyle name="Normal 6 13 4" xfId="3481"/>
    <cellStyle name="Normal 6 14" xfId="3482"/>
    <cellStyle name="Normal 6 14 2" xfId="3483"/>
    <cellStyle name="Normal 6 14 3" xfId="3484"/>
    <cellStyle name="Normal 6 14 4" xfId="3485"/>
    <cellStyle name="Normal 6 15" xfId="3486"/>
    <cellStyle name="Normal 6 15 2" xfId="3487"/>
    <cellStyle name="Normal 6 15 3" xfId="3488"/>
    <cellStyle name="Normal 6 16" xfId="3489"/>
    <cellStyle name="Normal 6 16 2" xfId="3490"/>
    <cellStyle name="Normal 6 17" xfId="3491"/>
    <cellStyle name="Normal 6 18" xfId="3492"/>
    <cellStyle name="Normal 6 2" xfId="3493"/>
    <cellStyle name="Normal 6 2 10" xfId="3494"/>
    <cellStyle name="Normal 6 2 10 2" xfId="3495"/>
    <cellStyle name="Normal 6 2 10 2 2" xfId="3496"/>
    <cellStyle name="Normal 6 2 10 2 3" xfId="3497"/>
    <cellStyle name="Normal 6 2 10 2 4" xfId="3498"/>
    <cellStyle name="Normal 6 2 10 3" xfId="3499"/>
    <cellStyle name="Normal 6 2 10 4" xfId="3500"/>
    <cellStyle name="Normal 6 2 10 5" xfId="3501"/>
    <cellStyle name="Normal 6 2 11" xfId="3502"/>
    <cellStyle name="Normal 6 2 11 2" xfId="3503"/>
    <cellStyle name="Normal 6 2 11 3" xfId="3504"/>
    <cellStyle name="Normal 6 2 11 4" xfId="3505"/>
    <cellStyle name="Normal 6 2 12" xfId="3506"/>
    <cellStyle name="Normal 6 2 12 2" xfId="3507"/>
    <cellStyle name="Normal 6 2 12 3" xfId="3508"/>
    <cellStyle name="Normal 6 2 12 4" xfId="3509"/>
    <cellStyle name="Normal 6 2 13" xfId="3510"/>
    <cellStyle name="Normal 6 2 13 2" xfId="3511"/>
    <cellStyle name="Normal 6 2 13 3" xfId="3512"/>
    <cellStyle name="Normal 6 2 13 4" xfId="3513"/>
    <cellStyle name="Normal 6 2 14" xfId="3514"/>
    <cellStyle name="Normal 6 2 14 2" xfId="3515"/>
    <cellStyle name="Normal 6 2 14 3" xfId="3516"/>
    <cellStyle name="Normal 6 2 15" xfId="3517"/>
    <cellStyle name="Normal 6 2 15 2" xfId="3518"/>
    <cellStyle name="Normal 6 2 16" xfId="3519"/>
    <cellStyle name="Normal 6 2 17" xfId="3520"/>
    <cellStyle name="Normal 6 2 2" xfId="3521"/>
    <cellStyle name="Normal 6 2 2 10" xfId="3522"/>
    <cellStyle name="Normal 6 2 2 10 2" xfId="3523"/>
    <cellStyle name="Normal 6 2 2 10 3" xfId="3524"/>
    <cellStyle name="Normal 6 2 2 10 4" xfId="3525"/>
    <cellStyle name="Normal 6 2 2 11" xfId="3526"/>
    <cellStyle name="Normal 6 2 2 11 2" xfId="3527"/>
    <cellStyle name="Normal 6 2 2 11 3" xfId="3528"/>
    <cellStyle name="Normal 6 2 2 11 4" xfId="3529"/>
    <cellStyle name="Normal 6 2 2 12" xfId="3530"/>
    <cellStyle name="Normal 6 2 2 12 2" xfId="3531"/>
    <cellStyle name="Normal 6 2 2 12 3" xfId="3532"/>
    <cellStyle name="Normal 6 2 2 12 4" xfId="3533"/>
    <cellStyle name="Normal 6 2 2 13" xfId="3534"/>
    <cellStyle name="Normal 6 2 2 13 2" xfId="3535"/>
    <cellStyle name="Normal 6 2 2 13 3" xfId="3536"/>
    <cellStyle name="Normal 6 2 2 14" xfId="3537"/>
    <cellStyle name="Normal 6 2 2 14 2" xfId="3538"/>
    <cellStyle name="Normal 6 2 2 15" xfId="3539"/>
    <cellStyle name="Normal 6 2 2 16" xfId="3540"/>
    <cellStyle name="Normal 6 2 2 2" xfId="3541"/>
    <cellStyle name="Normal 6 2 2 2 10" xfId="3542"/>
    <cellStyle name="Normal 6 2 2 2 10 2" xfId="3543"/>
    <cellStyle name="Normal 6 2 2 2 10 3" xfId="3544"/>
    <cellStyle name="Normal 6 2 2 2 10 4" xfId="3545"/>
    <cellStyle name="Normal 6 2 2 2 11" xfId="3546"/>
    <cellStyle name="Normal 6 2 2 2 11 2" xfId="3547"/>
    <cellStyle name="Normal 6 2 2 2 11 3" xfId="3548"/>
    <cellStyle name="Normal 6 2 2 2 12" xfId="3549"/>
    <cellStyle name="Normal 6 2 2 2 12 2" xfId="3550"/>
    <cellStyle name="Normal 6 2 2 2 13" xfId="3551"/>
    <cellStyle name="Normal 6 2 2 2 14" xfId="3552"/>
    <cellStyle name="Normal 6 2 2 2 2" xfId="3553"/>
    <cellStyle name="Normal 6 2 2 2 2 2" xfId="3554"/>
    <cellStyle name="Normal 6 2 2 2 2 2 2" xfId="3555"/>
    <cellStyle name="Normal 6 2 2 2 2 2 2 2" xfId="3556"/>
    <cellStyle name="Normal 6 2 2 2 2 2 2 2 2" xfId="3557"/>
    <cellStyle name="Normal 6 2 2 2 2 2 2 2 3" xfId="3558"/>
    <cellStyle name="Normal 6 2 2 2 2 2 2 2 4" xfId="3559"/>
    <cellStyle name="Normal 6 2 2 2 2 2 2 3" xfId="3560"/>
    <cellStyle name="Normal 6 2 2 2 2 2 2 4" xfId="3561"/>
    <cellStyle name="Normal 6 2 2 2 2 2 2 5" xfId="3562"/>
    <cellStyle name="Normal 6 2 2 2 2 2 3" xfId="3563"/>
    <cellStyle name="Normal 6 2 2 2 2 2 3 2" xfId="3564"/>
    <cellStyle name="Normal 6 2 2 2 2 2 3 3" xfId="3565"/>
    <cellStyle name="Normal 6 2 2 2 2 2 3 4" xfId="3566"/>
    <cellStyle name="Normal 6 2 2 2 2 2 4" xfId="3567"/>
    <cellStyle name="Normal 6 2 2 2 2 2 5" xfId="3568"/>
    <cellStyle name="Normal 6 2 2 2 2 2 6" xfId="3569"/>
    <cellStyle name="Normal 6 2 2 2 2 3" xfId="3570"/>
    <cellStyle name="Normal 6 2 2 2 2 3 2" xfId="3571"/>
    <cellStyle name="Normal 6 2 2 2 2 3 2 2" xfId="3572"/>
    <cellStyle name="Normal 6 2 2 2 2 3 2 3" xfId="3573"/>
    <cellStyle name="Normal 6 2 2 2 2 3 2 4" xfId="3574"/>
    <cellStyle name="Normal 6 2 2 2 2 3 3" xfId="3575"/>
    <cellStyle name="Normal 6 2 2 2 2 3 4" xfId="3576"/>
    <cellStyle name="Normal 6 2 2 2 2 3 5" xfId="3577"/>
    <cellStyle name="Normal 6 2 2 2 2 4" xfId="3578"/>
    <cellStyle name="Normal 6 2 2 2 2 4 2" xfId="3579"/>
    <cellStyle name="Normal 6 2 2 2 2 4 3" xfId="3580"/>
    <cellStyle name="Normal 6 2 2 2 2 4 4" xfId="3581"/>
    <cellStyle name="Normal 6 2 2 2 2 5" xfId="3582"/>
    <cellStyle name="Normal 6 2 2 2 2 5 2" xfId="3583"/>
    <cellStyle name="Normal 6 2 2 2 2 5 3" xfId="3584"/>
    <cellStyle name="Normal 6 2 2 2 2 5 4" xfId="3585"/>
    <cellStyle name="Normal 6 2 2 2 2 6" xfId="3586"/>
    <cellStyle name="Normal 6 2 2 2 2 6 2" xfId="3587"/>
    <cellStyle name="Normal 6 2 2 2 2 6 3" xfId="3588"/>
    <cellStyle name="Normal 6 2 2 2 2 7" xfId="3589"/>
    <cellStyle name="Normal 6 2 2 2 2 8" xfId="3590"/>
    <cellStyle name="Normal 6 2 2 2 2 9" xfId="3591"/>
    <cellStyle name="Normal 6 2 2 2 3" xfId="3592"/>
    <cellStyle name="Normal 6 2 2 2 3 2" xfId="3593"/>
    <cellStyle name="Normal 6 2 2 2 3 2 2" xfId="3594"/>
    <cellStyle name="Normal 6 2 2 2 3 2 2 2" xfId="3595"/>
    <cellStyle name="Normal 6 2 2 2 3 2 2 2 2" xfId="3596"/>
    <cellStyle name="Normal 6 2 2 2 3 2 2 2 3" xfId="3597"/>
    <cellStyle name="Normal 6 2 2 2 3 2 2 2 4" xfId="3598"/>
    <cellStyle name="Normal 6 2 2 2 3 2 2 3" xfId="3599"/>
    <cellStyle name="Normal 6 2 2 2 3 2 2 4" xfId="3600"/>
    <cellStyle name="Normal 6 2 2 2 3 2 2 5" xfId="3601"/>
    <cellStyle name="Normal 6 2 2 2 3 2 3" xfId="3602"/>
    <cellStyle name="Normal 6 2 2 2 3 2 3 2" xfId="3603"/>
    <cellStyle name="Normal 6 2 2 2 3 2 3 3" xfId="3604"/>
    <cellStyle name="Normal 6 2 2 2 3 2 3 4" xfId="3605"/>
    <cellStyle name="Normal 6 2 2 2 3 2 4" xfId="3606"/>
    <cellStyle name="Normal 6 2 2 2 3 2 5" xfId="3607"/>
    <cellStyle name="Normal 6 2 2 2 3 2 6" xfId="3608"/>
    <cellStyle name="Normal 6 2 2 2 3 3" xfId="3609"/>
    <cellStyle name="Normal 6 2 2 2 3 3 2" xfId="3610"/>
    <cellStyle name="Normal 6 2 2 2 3 3 2 2" xfId="3611"/>
    <cellStyle name="Normal 6 2 2 2 3 3 2 3" xfId="3612"/>
    <cellStyle name="Normal 6 2 2 2 3 3 2 4" xfId="3613"/>
    <cellStyle name="Normal 6 2 2 2 3 3 3" xfId="3614"/>
    <cellStyle name="Normal 6 2 2 2 3 3 4" xfId="3615"/>
    <cellStyle name="Normal 6 2 2 2 3 3 5" xfId="3616"/>
    <cellStyle name="Normal 6 2 2 2 3 4" xfId="3617"/>
    <cellStyle name="Normal 6 2 2 2 3 4 2" xfId="3618"/>
    <cellStyle name="Normal 6 2 2 2 3 4 3" xfId="3619"/>
    <cellStyle name="Normal 6 2 2 2 3 4 4" xfId="3620"/>
    <cellStyle name="Normal 6 2 2 2 3 5" xfId="3621"/>
    <cellStyle name="Normal 6 2 2 2 3 5 2" xfId="3622"/>
    <cellStyle name="Normal 6 2 2 2 3 5 3" xfId="3623"/>
    <cellStyle name="Normal 6 2 2 2 3 5 4" xfId="3624"/>
    <cellStyle name="Normal 6 2 2 2 3 6" xfId="3625"/>
    <cellStyle name="Normal 6 2 2 2 3 6 2" xfId="3626"/>
    <cellStyle name="Normal 6 2 2 2 3 6 3" xfId="3627"/>
    <cellStyle name="Normal 6 2 2 2 3 7" xfId="3628"/>
    <cellStyle name="Normal 6 2 2 2 3 8" xfId="3629"/>
    <cellStyle name="Normal 6 2 2 2 3 9" xfId="3630"/>
    <cellStyle name="Normal 6 2 2 2 4" xfId="3631"/>
    <cellStyle name="Normal 6 2 2 2 4 2" xfId="3632"/>
    <cellStyle name="Normal 6 2 2 2 4 2 2" xfId="3633"/>
    <cellStyle name="Normal 6 2 2 2 4 2 2 2" xfId="3634"/>
    <cellStyle name="Normal 6 2 2 2 4 2 2 3" xfId="3635"/>
    <cellStyle name="Normal 6 2 2 2 4 2 2 4" xfId="3636"/>
    <cellStyle name="Normal 6 2 2 2 4 2 3" xfId="3637"/>
    <cellStyle name="Normal 6 2 2 2 4 2 4" xfId="3638"/>
    <cellStyle name="Normal 6 2 2 2 4 2 5" xfId="3639"/>
    <cellStyle name="Normal 6 2 2 2 4 3" xfId="3640"/>
    <cellStyle name="Normal 6 2 2 2 4 3 2" xfId="3641"/>
    <cellStyle name="Normal 6 2 2 2 4 3 3" xfId="3642"/>
    <cellStyle name="Normal 6 2 2 2 4 3 4" xfId="3643"/>
    <cellStyle name="Normal 6 2 2 2 4 4" xfId="3644"/>
    <cellStyle name="Normal 6 2 2 2 4 5" xfId="3645"/>
    <cellStyle name="Normal 6 2 2 2 4 6" xfId="3646"/>
    <cellStyle name="Normal 6 2 2 2 5" xfId="3647"/>
    <cellStyle name="Normal 6 2 2 2 5 2" xfId="3648"/>
    <cellStyle name="Normal 6 2 2 2 5 2 2" xfId="3649"/>
    <cellStyle name="Normal 6 2 2 2 5 2 2 2" xfId="3650"/>
    <cellStyle name="Normal 6 2 2 2 5 2 2 3" xfId="3651"/>
    <cellStyle name="Normal 6 2 2 2 5 2 2 4" xfId="3652"/>
    <cellStyle name="Normal 6 2 2 2 5 2 3" xfId="3653"/>
    <cellStyle name="Normal 6 2 2 2 5 2 4" xfId="3654"/>
    <cellStyle name="Normal 6 2 2 2 5 2 5" xfId="3655"/>
    <cellStyle name="Normal 6 2 2 2 5 3" xfId="3656"/>
    <cellStyle name="Normal 6 2 2 2 5 3 2" xfId="3657"/>
    <cellStyle name="Normal 6 2 2 2 5 3 3" xfId="3658"/>
    <cellStyle name="Normal 6 2 2 2 5 3 4" xfId="3659"/>
    <cellStyle name="Normal 6 2 2 2 5 4" xfId="3660"/>
    <cellStyle name="Normal 6 2 2 2 5 5" xfId="3661"/>
    <cellStyle name="Normal 6 2 2 2 5 6" xfId="3662"/>
    <cellStyle name="Normal 6 2 2 2 6" xfId="3663"/>
    <cellStyle name="Normal 6 2 2 2 6 2" xfId="3664"/>
    <cellStyle name="Normal 6 2 2 2 6 2 2" xfId="3665"/>
    <cellStyle name="Normal 6 2 2 2 6 2 2 2" xfId="3666"/>
    <cellStyle name="Normal 6 2 2 2 6 2 2 3" xfId="3667"/>
    <cellStyle name="Normal 6 2 2 2 6 2 2 4" xfId="3668"/>
    <cellStyle name="Normal 6 2 2 2 6 2 3" xfId="3669"/>
    <cellStyle name="Normal 6 2 2 2 6 2 4" xfId="3670"/>
    <cellStyle name="Normal 6 2 2 2 6 2 5" xfId="3671"/>
    <cellStyle name="Normal 6 2 2 2 6 3" xfId="3672"/>
    <cellStyle name="Normal 6 2 2 2 6 3 2" xfId="3673"/>
    <cellStyle name="Normal 6 2 2 2 6 3 3" xfId="3674"/>
    <cellStyle name="Normal 6 2 2 2 6 3 4" xfId="3675"/>
    <cellStyle name="Normal 6 2 2 2 6 4" xfId="3676"/>
    <cellStyle name="Normal 6 2 2 2 6 5" xfId="3677"/>
    <cellStyle name="Normal 6 2 2 2 6 6" xfId="3678"/>
    <cellStyle name="Normal 6 2 2 2 7" xfId="3679"/>
    <cellStyle name="Normal 6 2 2 2 7 2" xfId="3680"/>
    <cellStyle name="Normal 6 2 2 2 7 2 2" xfId="3681"/>
    <cellStyle name="Normal 6 2 2 2 7 2 3" xfId="3682"/>
    <cellStyle name="Normal 6 2 2 2 7 2 4" xfId="3683"/>
    <cellStyle name="Normal 6 2 2 2 7 3" xfId="3684"/>
    <cellStyle name="Normal 6 2 2 2 7 4" xfId="3685"/>
    <cellStyle name="Normal 6 2 2 2 7 5" xfId="3686"/>
    <cellStyle name="Normal 6 2 2 2 8" xfId="3687"/>
    <cellStyle name="Normal 6 2 2 2 8 2" xfId="3688"/>
    <cellStyle name="Normal 6 2 2 2 8 3" xfId="3689"/>
    <cellStyle name="Normal 6 2 2 2 8 4" xfId="3690"/>
    <cellStyle name="Normal 6 2 2 2 9" xfId="3691"/>
    <cellStyle name="Normal 6 2 2 2 9 2" xfId="3692"/>
    <cellStyle name="Normal 6 2 2 2 9 3" xfId="3693"/>
    <cellStyle name="Normal 6 2 2 2 9 4" xfId="3694"/>
    <cellStyle name="Normal 6 2 2 3" xfId="3695"/>
    <cellStyle name="Normal 6 2 2 3 10" xfId="3696"/>
    <cellStyle name="Normal 6 2 2 3 10 2" xfId="3697"/>
    <cellStyle name="Normal 6 2 2 3 10 3" xfId="3698"/>
    <cellStyle name="Normal 6 2 2 3 10 4" xfId="3699"/>
    <cellStyle name="Normal 6 2 2 3 11" xfId="3700"/>
    <cellStyle name="Normal 6 2 2 3 11 2" xfId="3701"/>
    <cellStyle name="Normal 6 2 2 3 11 3" xfId="3702"/>
    <cellStyle name="Normal 6 2 2 3 12" xfId="3703"/>
    <cellStyle name="Normal 6 2 2 3 12 2" xfId="3704"/>
    <cellStyle name="Normal 6 2 2 3 13" xfId="3705"/>
    <cellStyle name="Normal 6 2 2 3 14" xfId="3706"/>
    <cellStyle name="Normal 6 2 2 3 2" xfId="3707"/>
    <cellStyle name="Normal 6 2 2 3 2 2" xfId="3708"/>
    <cellStyle name="Normal 6 2 2 3 2 2 2" xfId="3709"/>
    <cellStyle name="Normal 6 2 2 3 2 2 2 2" xfId="3710"/>
    <cellStyle name="Normal 6 2 2 3 2 2 2 2 2" xfId="3711"/>
    <cellStyle name="Normal 6 2 2 3 2 2 2 2 3" xfId="3712"/>
    <cellStyle name="Normal 6 2 2 3 2 2 2 2 4" xfId="3713"/>
    <cellStyle name="Normal 6 2 2 3 2 2 2 3" xfId="3714"/>
    <cellStyle name="Normal 6 2 2 3 2 2 2 4" xfId="3715"/>
    <cellStyle name="Normal 6 2 2 3 2 2 2 5" xfId="3716"/>
    <cellStyle name="Normal 6 2 2 3 2 2 3" xfId="3717"/>
    <cellStyle name="Normal 6 2 2 3 2 2 3 2" xfId="3718"/>
    <cellStyle name="Normal 6 2 2 3 2 2 3 3" xfId="3719"/>
    <cellStyle name="Normal 6 2 2 3 2 2 3 4" xfId="3720"/>
    <cellStyle name="Normal 6 2 2 3 2 2 4" xfId="3721"/>
    <cellStyle name="Normal 6 2 2 3 2 2 5" xfId="3722"/>
    <cellStyle name="Normal 6 2 2 3 2 2 6" xfId="3723"/>
    <cellStyle name="Normal 6 2 2 3 2 3" xfId="3724"/>
    <cellStyle name="Normal 6 2 2 3 2 3 2" xfId="3725"/>
    <cellStyle name="Normal 6 2 2 3 2 3 2 2" xfId="3726"/>
    <cellStyle name="Normal 6 2 2 3 2 3 2 3" xfId="3727"/>
    <cellStyle name="Normal 6 2 2 3 2 3 2 4" xfId="3728"/>
    <cellStyle name="Normal 6 2 2 3 2 3 3" xfId="3729"/>
    <cellStyle name="Normal 6 2 2 3 2 3 4" xfId="3730"/>
    <cellStyle name="Normal 6 2 2 3 2 3 5" xfId="3731"/>
    <cellStyle name="Normal 6 2 2 3 2 4" xfId="3732"/>
    <cellStyle name="Normal 6 2 2 3 2 4 2" xfId="3733"/>
    <cellStyle name="Normal 6 2 2 3 2 4 3" xfId="3734"/>
    <cellStyle name="Normal 6 2 2 3 2 4 4" xfId="3735"/>
    <cellStyle name="Normal 6 2 2 3 2 5" xfId="3736"/>
    <cellStyle name="Normal 6 2 2 3 2 5 2" xfId="3737"/>
    <cellStyle name="Normal 6 2 2 3 2 5 3" xfId="3738"/>
    <cellStyle name="Normal 6 2 2 3 2 5 4" xfId="3739"/>
    <cellStyle name="Normal 6 2 2 3 2 6" xfId="3740"/>
    <cellStyle name="Normal 6 2 2 3 2 6 2" xfId="3741"/>
    <cellStyle name="Normal 6 2 2 3 2 6 3" xfId="3742"/>
    <cellStyle name="Normal 6 2 2 3 2 7" xfId="3743"/>
    <cellStyle name="Normal 6 2 2 3 2 8" xfId="3744"/>
    <cellStyle name="Normal 6 2 2 3 2 9" xfId="3745"/>
    <cellStyle name="Normal 6 2 2 3 3" xfId="3746"/>
    <cellStyle name="Normal 6 2 2 3 3 2" xfId="3747"/>
    <cellStyle name="Normal 6 2 2 3 3 2 2" xfId="3748"/>
    <cellStyle name="Normal 6 2 2 3 3 2 2 2" xfId="3749"/>
    <cellStyle name="Normal 6 2 2 3 3 2 2 2 2" xfId="3750"/>
    <cellStyle name="Normal 6 2 2 3 3 2 2 2 3" xfId="3751"/>
    <cellStyle name="Normal 6 2 2 3 3 2 2 2 4" xfId="3752"/>
    <cellStyle name="Normal 6 2 2 3 3 2 2 3" xfId="3753"/>
    <cellStyle name="Normal 6 2 2 3 3 2 2 4" xfId="3754"/>
    <cellStyle name="Normal 6 2 2 3 3 2 2 5" xfId="3755"/>
    <cellStyle name="Normal 6 2 2 3 3 2 3" xfId="3756"/>
    <cellStyle name="Normal 6 2 2 3 3 2 3 2" xfId="3757"/>
    <cellStyle name="Normal 6 2 2 3 3 2 3 3" xfId="3758"/>
    <cellStyle name="Normal 6 2 2 3 3 2 3 4" xfId="3759"/>
    <cellStyle name="Normal 6 2 2 3 3 2 4" xfId="3760"/>
    <cellStyle name="Normal 6 2 2 3 3 2 5" xfId="3761"/>
    <cellStyle name="Normal 6 2 2 3 3 2 6" xfId="3762"/>
    <cellStyle name="Normal 6 2 2 3 3 3" xfId="3763"/>
    <cellStyle name="Normal 6 2 2 3 3 3 2" xfId="3764"/>
    <cellStyle name="Normal 6 2 2 3 3 3 2 2" xfId="3765"/>
    <cellStyle name="Normal 6 2 2 3 3 3 2 3" xfId="3766"/>
    <cellStyle name="Normal 6 2 2 3 3 3 2 4" xfId="3767"/>
    <cellStyle name="Normal 6 2 2 3 3 3 3" xfId="3768"/>
    <cellStyle name="Normal 6 2 2 3 3 3 4" xfId="3769"/>
    <cellStyle name="Normal 6 2 2 3 3 3 5" xfId="3770"/>
    <cellStyle name="Normal 6 2 2 3 3 4" xfId="3771"/>
    <cellStyle name="Normal 6 2 2 3 3 4 2" xfId="3772"/>
    <cellStyle name="Normal 6 2 2 3 3 4 3" xfId="3773"/>
    <cellStyle name="Normal 6 2 2 3 3 4 4" xfId="3774"/>
    <cellStyle name="Normal 6 2 2 3 3 5" xfId="3775"/>
    <cellStyle name="Normal 6 2 2 3 3 5 2" xfId="3776"/>
    <cellStyle name="Normal 6 2 2 3 3 5 3" xfId="3777"/>
    <cellStyle name="Normal 6 2 2 3 3 5 4" xfId="3778"/>
    <cellStyle name="Normal 6 2 2 3 3 6" xfId="3779"/>
    <cellStyle name="Normal 6 2 2 3 3 6 2" xfId="3780"/>
    <cellStyle name="Normal 6 2 2 3 3 6 3" xfId="3781"/>
    <cellStyle name="Normal 6 2 2 3 3 7" xfId="3782"/>
    <cellStyle name="Normal 6 2 2 3 3 8" xfId="3783"/>
    <cellStyle name="Normal 6 2 2 3 3 9" xfId="3784"/>
    <cellStyle name="Normal 6 2 2 3 4" xfId="3785"/>
    <cellStyle name="Normal 6 2 2 3 4 2" xfId="3786"/>
    <cellStyle name="Normal 6 2 2 3 4 2 2" xfId="3787"/>
    <cellStyle name="Normal 6 2 2 3 4 2 2 2" xfId="3788"/>
    <cellStyle name="Normal 6 2 2 3 4 2 2 3" xfId="3789"/>
    <cellStyle name="Normal 6 2 2 3 4 2 2 4" xfId="3790"/>
    <cellStyle name="Normal 6 2 2 3 4 2 3" xfId="3791"/>
    <cellStyle name="Normal 6 2 2 3 4 2 4" xfId="3792"/>
    <cellStyle name="Normal 6 2 2 3 4 2 5" xfId="3793"/>
    <cellStyle name="Normal 6 2 2 3 4 3" xfId="3794"/>
    <cellStyle name="Normal 6 2 2 3 4 3 2" xfId="3795"/>
    <cellStyle name="Normal 6 2 2 3 4 3 3" xfId="3796"/>
    <cellStyle name="Normal 6 2 2 3 4 3 4" xfId="3797"/>
    <cellStyle name="Normal 6 2 2 3 4 4" xfId="3798"/>
    <cellStyle name="Normal 6 2 2 3 4 5" xfId="3799"/>
    <cellStyle name="Normal 6 2 2 3 4 6" xfId="3800"/>
    <cellStyle name="Normal 6 2 2 3 5" xfId="3801"/>
    <cellStyle name="Normal 6 2 2 3 5 2" xfId="3802"/>
    <cellStyle name="Normal 6 2 2 3 5 2 2" xfId="3803"/>
    <cellStyle name="Normal 6 2 2 3 5 2 2 2" xfId="3804"/>
    <cellStyle name="Normal 6 2 2 3 5 2 2 3" xfId="3805"/>
    <cellStyle name="Normal 6 2 2 3 5 2 2 4" xfId="3806"/>
    <cellStyle name="Normal 6 2 2 3 5 2 3" xfId="3807"/>
    <cellStyle name="Normal 6 2 2 3 5 2 4" xfId="3808"/>
    <cellStyle name="Normal 6 2 2 3 5 2 5" xfId="3809"/>
    <cellStyle name="Normal 6 2 2 3 5 3" xfId="3810"/>
    <cellStyle name="Normal 6 2 2 3 5 3 2" xfId="3811"/>
    <cellStyle name="Normal 6 2 2 3 5 3 3" xfId="3812"/>
    <cellStyle name="Normal 6 2 2 3 5 3 4" xfId="3813"/>
    <cellStyle name="Normal 6 2 2 3 5 4" xfId="3814"/>
    <cellStyle name="Normal 6 2 2 3 5 5" xfId="3815"/>
    <cellStyle name="Normal 6 2 2 3 5 6" xfId="3816"/>
    <cellStyle name="Normal 6 2 2 3 6" xfId="3817"/>
    <cellStyle name="Normal 6 2 2 3 6 2" xfId="3818"/>
    <cellStyle name="Normal 6 2 2 3 6 2 2" xfId="3819"/>
    <cellStyle name="Normal 6 2 2 3 6 2 2 2" xfId="3820"/>
    <cellStyle name="Normal 6 2 2 3 6 2 2 3" xfId="3821"/>
    <cellStyle name="Normal 6 2 2 3 6 2 2 4" xfId="3822"/>
    <cellStyle name="Normal 6 2 2 3 6 2 3" xfId="3823"/>
    <cellStyle name="Normal 6 2 2 3 6 2 4" xfId="3824"/>
    <cellStyle name="Normal 6 2 2 3 6 2 5" xfId="3825"/>
    <cellStyle name="Normal 6 2 2 3 6 3" xfId="3826"/>
    <cellStyle name="Normal 6 2 2 3 6 3 2" xfId="3827"/>
    <cellStyle name="Normal 6 2 2 3 6 3 3" xfId="3828"/>
    <cellStyle name="Normal 6 2 2 3 6 3 4" xfId="3829"/>
    <cellStyle name="Normal 6 2 2 3 6 4" xfId="3830"/>
    <cellStyle name="Normal 6 2 2 3 6 5" xfId="3831"/>
    <cellStyle name="Normal 6 2 2 3 6 6" xfId="3832"/>
    <cellStyle name="Normal 6 2 2 3 7" xfId="3833"/>
    <cellStyle name="Normal 6 2 2 3 7 2" xfId="3834"/>
    <cellStyle name="Normal 6 2 2 3 7 2 2" xfId="3835"/>
    <cellStyle name="Normal 6 2 2 3 7 2 3" xfId="3836"/>
    <cellStyle name="Normal 6 2 2 3 7 2 4" xfId="3837"/>
    <cellStyle name="Normal 6 2 2 3 7 3" xfId="3838"/>
    <cellStyle name="Normal 6 2 2 3 7 4" xfId="3839"/>
    <cellStyle name="Normal 6 2 2 3 7 5" xfId="3840"/>
    <cellStyle name="Normal 6 2 2 3 8" xfId="3841"/>
    <cellStyle name="Normal 6 2 2 3 8 2" xfId="3842"/>
    <cellStyle name="Normal 6 2 2 3 8 3" xfId="3843"/>
    <cellStyle name="Normal 6 2 2 3 8 4" xfId="3844"/>
    <cellStyle name="Normal 6 2 2 3 9" xfId="3845"/>
    <cellStyle name="Normal 6 2 2 3 9 2" xfId="3846"/>
    <cellStyle name="Normal 6 2 2 3 9 3" xfId="3847"/>
    <cellStyle name="Normal 6 2 2 3 9 4" xfId="3848"/>
    <cellStyle name="Normal 6 2 2 4" xfId="3849"/>
    <cellStyle name="Normal 6 2 2 4 2" xfId="3850"/>
    <cellStyle name="Normal 6 2 2 4 2 2" xfId="3851"/>
    <cellStyle name="Normal 6 2 2 4 2 2 2" xfId="3852"/>
    <cellStyle name="Normal 6 2 2 4 2 2 2 2" xfId="3853"/>
    <cellStyle name="Normal 6 2 2 4 2 2 2 3" xfId="3854"/>
    <cellStyle name="Normal 6 2 2 4 2 2 2 4" xfId="3855"/>
    <cellStyle name="Normal 6 2 2 4 2 2 3" xfId="3856"/>
    <cellStyle name="Normal 6 2 2 4 2 2 4" xfId="3857"/>
    <cellStyle name="Normal 6 2 2 4 2 2 5" xfId="3858"/>
    <cellStyle name="Normal 6 2 2 4 2 3" xfId="3859"/>
    <cellStyle name="Normal 6 2 2 4 2 3 2" xfId="3860"/>
    <cellStyle name="Normal 6 2 2 4 2 3 3" xfId="3861"/>
    <cellStyle name="Normal 6 2 2 4 2 3 4" xfId="3862"/>
    <cellStyle name="Normal 6 2 2 4 2 4" xfId="3863"/>
    <cellStyle name="Normal 6 2 2 4 2 5" xfId="3864"/>
    <cellStyle name="Normal 6 2 2 4 2 6" xfId="3865"/>
    <cellStyle name="Normal 6 2 2 4 3" xfId="3866"/>
    <cellStyle name="Normal 6 2 2 4 3 2" xfId="3867"/>
    <cellStyle name="Normal 6 2 2 4 3 2 2" xfId="3868"/>
    <cellStyle name="Normal 6 2 2 4 3 2 3" xfId="3869"/>
    <cellStyle name="Normal 6 2 2 4 3 2 4" xfId="3870"/>
    <cellStyle name="Normal 6 2 2 4 3 3" xfId="3871"/>
    <cellStyle name="Normal 6 2 2 4 3 4" xfId="3872"/>
    <cellStyle name="Normal 6 2 2 4 3 5" xfId="3873"/>
    <cellStyle name="Normal 6 2 2 4 4" xfId="3874"/>
    <cellStyle name="Normal 6 2 2 4 4 2" xfId="3875"/>
    <cellStyle name="Normal 6 2 2 4 4 3" xfId="3876"/>
    <cellStyle name="Normal 6 2 2 4 4 4" xfId="3877"/>
    <cellStyle name="Normal 6 2 2 4 5" xfId="3878"/>
    <cellStyle name="Normal 6 2 2 4 5 2" xfId="3879"/>
    <cellStyle name="Normal 6 2 2 4 5 3" xfId="3880"/>
    <cellStyle name="Normal 6 2 2 4 5 4" xfId="3881"/>
    <cellStyle name="Normal 6 2 2 4 6" xfId="3882"/>
    <cellStyle name="Normal 6 2 2 4 6 2" xfId="3883"/>
    <cellStyle name="Normal 6 2 2 4 6 3" xfId="3884"/>
    <cellStyle name="Normal 6 2 2 4 7" xfId="3885"/>
    <cellStyle name="Normal 6 2 2 4 8" xfId="3886"/>
    <cellStyle name="Normal 6 2 2 4 9" xfId="3887"/>
    <cellStyle name="Normal 6 2 2 5" xfId="3888"/>
    <cellStyle name="Normal 6 2 2 5 2" xfId="3889"/>
    <cellStyle name="Normal 6 2 2 5 2 2" xfId="3890"/>
    <cellStyle name="Normal 6 2 2 5 2 2 2" xfId="3891"/>
    <cellStyle name="Normal 6 2 2 5 2 2 2 2" xfId="3892"/>
    <cellStyle name="Normal 6 2 2 5 2 2 2 3" xfId="3893"/>
    <cellStyle name="Normal 6 2 2 5 2 2 2 4" xfId="3894"/>
    <cellStyle name="Normal 6 2 2 5 2 2 3" xfId="3895"/>
    <cellStyle name="Normal 6 2 2 5 2 2 4" xfId="3896"/>
    <cellStyle name="Normal 6 2 2 5 2 2 5" xfId="3897"/>
    <cellStyle name="Normal 6 2 2 5 2 3" xfId="3898"/>
    <cellStyle name="Normal 6 2 2 5 2 3 2" xfId="3899"/>
    <cellStyle name="Normal 6 2 2 5 2 3 3" xfId="3900"/>
    <cellStyle name="Normal 6 2 2 5 2 3 4" xfId="3901"/>
    <cellStyle name="Normal 6 2 2 5 2 4" xfId="3902"/>
    <cellStyle name="Normal 6 2 2 5 2 5" xfId="3903"/>
    <cellStyle name="Normal 6 2 2 5 2 6" xfId="3904"/>
    <cellStyle name="Normal 6 2 2 5 3" xfId="3905"/>
    <cellStyle name="Normal 6 2 2 5 3 2" xfId="3906"/>
    <cellStyle name="Normal 6 2 2 5 3 2 2" xfId="3907"/>
    <cellStyle name="Normal 6 2 2 5 3 2 3" xfId="3908"/>
    <cellStyle name="Normal 6 2 2 5 3 2 4" xfId="3909"/>
    <cellStyle name="Normal 6 2 2 5 3 3" xfId="3910"/>
    <cellStyle name="Normal 6 2 2 5 3 4" xfId="3911"/>
    <cellStyle name="Normal 6 2 2 5 3 5" xfId="3912"/>
    <cellStyle name="Normal 6 2 2 5 4" xfId="3913"/>
    <cellStyle name="Normal 6 2 2 5 4 2" xfId="3914"/>
    <cellStyle name="Normal 6 2 2 5 4 3" xfId="3915"/>
    <cellStyle name="Normal 6 2 2 5 4 4" xfId="3916"/>
    <cellStyle name="Normal 6 2 2 5 5" xfId="3917"/>
    <cellStyle name="Normal 6 2 2 5 5 2" xfId="3918"/>
    <cellStyle name="Normal 6 2 2 5 5 3" xfId="3919"/>
    <cellStyle name="Normal 6 2 2 5 5 4" xfId="3920"/>
    <cellStyle name="Normal 6 2 2 5 6" xfId="3921"/>
    <cellStyle name="Normal 6 2 2 5 6 2" xfId="3922"/>
    <cellStyle name="Normal 6 2 2 5 6 3" xfId="3923"/>
    <cellStyle name="Normal 6 2 2 5 7" xfId="3924"/>
    <cellStyle name="Normal 6 2 2 5 8" xfId="3925"/>
    <cellStyle name="Normal 6 2 2 5 9" xfId="3926"/>
    <cellStyle name="Normal 6 2 2 6" xfId="3927"/>
    <cellStyle name="Normal 6 2 2 6 2" xfId="3928"/>
    <cellStyle name="Normal 6 2 2 6 2 2" xfId="3929"/>
    <cellStyle name="Normal 6 2 2 6 2 2 2" xfId="3930"/>
    <cellStyle name="Normal 6 2 2 6 2 2 3" xfId="3931"/>
    <cellStyle name="Normal 6 2 2 6 2 2 4" xfId="3932"/>
    <cellStyle name="Normal 6 2 2 6 2 3" xfId="3933"/>
    <cellStyle name="Normal 6 2 2 6 2 4" xfId="3934"/>
    <cellStyle name="Normal 6 2 2 6 2 5" xfId="3935"/>
    <cellStyle name="Normal 6 2 2 6 3" xfId="3936"/>
    <cellStyle name="Normal 6 2 2 6 3 2" xfId="3937"/>
    <cellStyle name="Normal 6 2 2 6 3 3" xfId="3938"/>
    <cellStyle name="Normal 6 2 2 6 3 4" xfId="3939"/>
    <cellStyle name="Normal 6 2 2 6 4" xfId="3940"/>
    <cellStyle name="Normal 6 2 2 6 5" xfId="3941"/>
    <cellStyle name="Normal 6 2 2 6 6" xfId="3942"/>
    <cellStyle name="Normal 6 2 2 7" xfId="3943"/>
    <cellStyle name="Normal 6 2 2 7 2" xfId="3944"/>
    <cellStyle name="Normal 6 2 2 7 2 2" xfId="3945"/>
    <cellStyle name="Normal 6 2 2 7 2 2 2" xfId="3946"/>
    <cellStyle name="Normal 6 2 2 7 2 2 3" xfId="3947"/>
    <cellStyle name="Normal 6 2 2 7 2 2 4" xfId="3948"/>
    <cellStyle name="Normal 6 2 2 7 2 3" xfId="3949"/>
    <cellStyle name="Normal 6 2 2 7 2 4" xfId="3950"/>
    <cellStyle name="Normal 6 2 2 7 2 5" xfId="3951"/>
    <cellStyle name="Normal 6 2 2 7 3" xfId="3952"/>
    <cellStyle name="Normal 6 2 2 7 3 2" xfId="3953"/>
    <cellStyle name="Normal 6 2 2 7 3 3" xfId="3954"/>
    <cellStyle name="Normal 6 2 2 7 3 4" xfId="3955"/>
    <cellStyle name="Normal 6 2 2 7 4" xfId="3956"/>
    <cellStyle name="Normal 6 2 2 7 5" xfId="3957"/>
    <cellStyle name="Normal 6 2 2 7 6" xfId="3958"/>
    <cellStyle name="Normal 6 2 2 8" xfId="3959"/>
    <cellStyle name="Normal 6 2 2 8 2" xfId="3960"/>
    <cellStyle name="Normal 6 2 2 8 2 2" xfId="3961"/>
    <cellStyle name="Normal 6 2 2 8 2 2 2" xfId="3962"/>
    <cellStyle name="Normal 6 2 2 8 2 2 3" xfId="3963"/>
    <cellStyle name="Normal 6 2 2 8 2 2 4" xfId="3964"/>
    <cellStyle name="Normal 6 2 2 8 2 3" xfId="3965"/>
    <cellStyle name="Normal 6 2 2 8 2 4" xfId="3966"/>
    <cellStyle name="Normal 6 2 2 8 2 5" xfId="3967"/>
    <cellStyle name="Normal 6 2 2 8 3" xfId="3968"/>
    <cellStyle name="Normal 6 2 2 8 3 2" xfId="3969"/>
    <cellStyle name="Normal 6 2 2 8 3 3" xfId="3970"/>
    <cellStyle name="Normal 6 2 2 8 3 4" xfId="3971"/>
    <cellStyle name="Normal 6 2 2 8 4" xfId="3972"/>
    <cellStyle name="Normal 6 2 2 8 5" xfId="3973"/>
    <cellStyle name="Normal 6 2 2 8 6" xfId="3974"/>
    <cellStyle name="Normal 6 2 2 9" xfId="3975"/>
    <cellStyle name="Normal 6 2 2 9 2" xfId="3976"/>
    <cellStyle name="Normal 6 2 2 9 2 2" xfId="3977"/>
    <cellStyle name="Normal 6 2 2 9 2 3" xfId="3978"/>
    <cellStyle name="Normal 6 2 2 9 2 4" xfId="3979"/>
    <cellStyle name="Normal 6 2 2 9 3" xfId="3980"/>
    <cellStyle name="Normal 6 2 2 9 4" xfId="3981"/>
    <cellStyle name="Normal 6 2 2 9 5" xfId="3982"/>
    <cellStyle name="Normal 6 2 3" xfId="3983"/>
    <cellStyle name="Normal 6 2 3 10" xfId="3984"/>
    <cellStyle name="Normal 6 2 3 10 2" xfId="3985"/>
    <cellStyle name="Normal 6 2 3 10 3" xfId="3986"/>
    <cellStyle name="Normal 6 2 3 10 4" xfId="3987"/>
    <cellStyle name="Normal 6 2 3 11" xfId="3988"/>
    <cellStyle name="Normal 6 2 3 11 2" xfId="3989"/>
    <cellStyle name="Normal 6 2 3 11 3" xfId="3990"/>
    <cellStyle name="Normal 6 2 3 12" xfId="3991"/>
    <cellStyle name="Normal 6 2 3 12 2" xfId="3992"/>
    <cellStyle name="Normal 6 2 3 13" xfId="3993"/>
    <cellStyle name="Normal 6 2 3 14" xfId="3994"/>
    <cellStyle name="Normal 6 2 3 2" xfId="3995"/>
    <cellStyle name="Normal 6 2 3 2 2" xfId="3996"/>
    <cellStyle name="Normal 6 2 3 2 2 2" xfId="3997"/>
    <cellStyle name="Normal 6 2 3 2 2 2 2" xfId="3998"/>
    <cellStyle name="Normal 6 2 3 2 2 2 2 2" xfId="3999"/>
    <cellStyle name="Normal 6 2 3 2 2 2 2 3" xfId="4000"/>
    <cellStyle name="Normal 6 2 3 2 2 2 2 4" xfId="4001"/>
    <cellStyle name="Normal 6 2 3 2 2 2 3" xfId="4002"/>
    <cellStyle name="Normal 6 2 3 2 2 2 4" xfId="4003"/>
    <cellStyle name="Normal 6 2 3 2 2 2 5" xfId="4004"/>
    <cellStyle name="Normal 6 2 3 2 2 3" xfId="4005"/>
    <cellStyle name="Normal 6 2 3 2 2 3 2" xfId="4006"/>
    <cellStyle name="Normal 6 2 3 2 2 3 3" xfId="4007"/>
    <cellStyle name="Normal 6 2 3 2 2 3 4" xfId="4008"/>
    <cellStyle name="Normal 6 2 3 2 2 4" xfId="4009"/>
    <cellStyle name="Normal 6 2 3 2 2 5" xfId="4010"/>
    <cellStyle name="Normal 6 2 3 2 2 6" xfId="4011"/>
    <cellStyle name="Normal 6 2 3 2 3" xfId="4012"/>
    <cellStyle name="Normal 6 2 3 2 3 2" xfId="4013"/>
    <cellStyle name="Normal 6 2 3 2 3 2 2" xfId="4014"/>
    <cellStyle name="Normal 6 2 3 2 3 2 3" xfId="4015"/>
    <cellStyle name="Normal 6 2 3 2 3 2 4" xfId="4016"/>
    <cellStyle name="Normal 6 2 3 2 3 3" xfId="4017"/>
    <cellStyle name="Normal 6 2 3 2 3 4" xfId="4018"/>
    <cellStyle name="Normal 6 2 3 2 3 5" xfId="4019"/>
    <cellStyle name="Normal 6 2 3 2 4" xfId="4020"/>
    <cellStyle name="Normal 6 2 3 2 4 2" xfId="4021"/>
    <cellStyle name="Normal 6 2 3 2 4 3" xfId="4022"/>
    <cellStyle name="Normal 6 2 3 2 4 4" xfId="4023"/>
    <cellStyle name="Normal 6 2 3 2 5" xfId="4024"/>
    <cellStyle name="Normal 6 2 3 2 5 2" xfId="4025"/>
    <cellStyle name="Normal 6 2 3 2 5 3" xfId="4026"/>
    <cellStyle name="Normal 6 2 3 2 5 4" xfId="4027"/>
    <cellStyle name="Normal 6 2 3 2 6" xfId="4028"/>
    <cellStyle name="Normal 6 2 3 2 6 2" xfId="4029"/>
    <cellStyle name="Normal 6 2 3 2 6 3" xfId="4030"/>
    <cellStyle name="Normal 6 2 3 2 7" xfId="4031"/>
    <cellStyle name="Normal 6 2 3 2 8" xfId="4032"/>
    <cellStyle name="Normal 6 2 3 2 9" xfId="4033"/>
    <cellStyle name="Normal 6 2 3 3" xfId="4034"/>
    <cellStyle name="Normal 6 2 3 3 2" xfId="4035"/>
    <cellStyle name="Normal 6 2 3 3 2 2" xfId="4036"/>
    <cellStyle name="Normal 6 2 3 3 2 2 2" xfId="4037"/>
    <cellStyle name="Normal 6 2 3 3 2 2 2 2" xfId="4038"/>
    <cellStyle name="Normal 6 2 3 3 2 2 2 3" xfId="4039"/>
    <cellStyle name="Normal 6 2 3 3 2 2 2 4" xfId="4040"/>
    <cellStyle name="Normal 6 2 3 3 2 2 3" xfId="4041"/>
    <cellStyle name="Normal 6 2 3 3 2 2 4" xfId="4042"/>
    <cellStyle name="Normal 6 2 3 3 2 2 5" xfId="4043"/>
    <cellStyle name="Normal 6 2 3 3 2 3" xfId="4044"/>
    <cellStyle name="Normal 6 2 3 3 2 3 2" xfId="4045"/>
    <cellStyle name="Normal 6 2 3 3 2 3 3" xfId="4046"/>
    <cellStyle name="Normal 6 2 3 3 2 3 4" xfId="4047"/>
    <cellStyle name="Normal 6 2 3 3 2 4" xfId="4048"/>
    <cellStyle name="Normal 6 2 3 3 2 5" xfId="4049"/>
    <cellStyle name="Normal 6 2 3 3 2 6" xfId="4050"/>
    <cellStyle name="Normal 6 2 3 3 3" xfId="4051"/>
    <cellStyle name="Normal 6 2 3 3 3 2" xfId="4052"/>
    <cellStyle name="Normal 6 2 3 3 3 2 2" xfId="4053"/>
    <cellStyle name="Normal 6 2 3 3 3 2 3" xfId="4054"/>
    <cellStyle name="Normal 6 2 3 3 3 2 4" xfId="4055"/>
    <cellStyle name="Normal 6 2 3 3 3 3" xfId="4056"/>
    <cellStyle name="Normal 6 2 3 3 3 4" xfId="4057"/>
    <cellStyle name="Normal 6 2 3 3 3 5" xfId="4058"/>
    <cellStyle name="Normal 6 2 3 3 4" xfId="4059"/>
    <cellStyle name="Normal 6 2 3 3 4 2" xfId="4060"/>
    <cellStyle name="Normal 6 2 3 3 4 3" xfId="4061"/>
    <cellStyle name="Normal 6 2 3 3 4 4" xfId="4062"/>
    <cellStyle name="Normal 6 2 3 3 5" xfId="4063"/>
    <cellStyle name="Normal 6 2 3 3 5 2" xfId="4064"/>
    <cellStyle name="Normal 6 2 3 3 5 3" xfId="4065"/>
    <cellStyle name="Normal 6 2 3 3 5 4" xfId="4066"/>
    <cellStyle name="Normal 6 2 3 3 6" xfId="4067"/>
    <cellStyle name="Normal 6 2 3 3 6 2" xfId="4068"/>
    <cellStyle name="Normal 6 2 3 3 6 3" xfId="4069"/>
    <cellStyle name="Normal 6 2 3 3 7" xfId="4070"/>
    <cellStyle name="Normal 6 2 3 3 8" xfId="4071"/>
    <cellStyle name="Normal 6 2 3 3 9" xfId="4072"/>
    <cellStyle name="Normal 6 2 3 4" xfId="4073"/>
    <cellStyle name="Normal 6 2 3 4 2" xfId="4074"/>
    <cellStyle name="Normal 6 2 3 4 2 2" xfId="4075"/>
    <cellStyle name="Normal 6 2 3 4 2 2 2" xfId="4076"/>
    <cellStyle name="Normal 6 2 3 4 2 2 3" xfId="4077"/>
    <cellStyle name="Normal 6 2 3 4 2 2 4" xfId="4078"/>
    <cellStyle name="Normal 6 2 3 4 2 3" xfId="4079"/>
    <cellStyle name="Normal 6 2 3 4 2 4" xfId="4080"/>
    <cellStyle name="Normal 6 2 3 4 2 5" xfId="4081"/>
    <cellStyle name="Normal 6 2 3 4 3" xfId="4082"/>
    <cellStyle name="Normal 6 2 3 4 3 2" xfId="4083"/>
    <cellStyle name="Normal 6 2 3 4 3 3" xfId="4084"/>
    <cellStyle name="Normal 6 2 3 4 3 4" xfId="4085"/>
    <cellStyle name="Normal 6 2 3 4 4" xfId="4086"/>
    <cellStyle name="Normal 6 2 3 4 5" xfId="4087"/>
    <cellStyle name="Normal 6 2 3 4 6" xfId="4088"/>
    <cellStyle name="Normal 6 2 3 5" xfId="4089"/>
    <cellStyle name="Normal 6 2 3 5 2" xfId="4090"/>
    <cellStyle name="Normal 6 2 3 5 2 2" xfId="4091"/>
    <cellStyle name="Normal 6 2 3 5 2 2 2" xfId="4092"/>
    <cellStyle name="Normal 6 2 3 5 2 2 3" xfId="4093"/>
    <cellStyle name="Normal 6 2 3 5 2 2 4" xfId="4094"/>
    <cellStyle name="Normal 6 2 3 5 2 3" xfId="4095"/>
    <cellStyle name="Normal 6 2 3 5 2 4" xfId="4096"/>
    <cellStyle name="Normal 6 2 3 5 2 5" xfId="4097"/>
    <cellStyle name="Normal 6 2 3 5 3" xfId="4098"/>
    <cellStyle name="Normal 6 2 3 5 3 2" xfId="4099"/>
    <cellStyle name="Normal 6 2 3 5 3 3" xfId="4100"/>
    <cellStyle name="Normal 6 2 3 5 3 4" xfId="4101"/>
    <cellStyle name="Normal 6 2 3 5 4" xfId="4102"/>
    <cellStyle name="Normal 6 2 3 5 5" xfId="4103"/>
    <cellStyle name="Normal 6 2 3 5 6" xfId="4104"/>
    <cellStyle name="Normal 6 2 3 6" xfId="4105"/>
    <cellStyle name="Normal 6 2 3 6 2" xfId="4106"/>
    <cellStyle name="Normal 6 2 3 6 2 2" xfId="4107"/>
    <cellStyle name="Normal 6 2 3 6 2 2 2" xfId="4108"/>
    <cellStyle name="Normal 6 2 3 6 2 2 3" xfId="4109"/>
    <cellStyle name="Normal 6 2 3 6 2 2 4" xfId="4110"/>
    <cellStyle name="Normal 6 2 3 6 2 3" xfId="4111"/>
    <cellStyle name="Normal 6 2 3 6 2 4" xfId="4112"/>
    <cellStyle name="Normal 6 2 3 6 2 5" xfId="4113"/>
    <cellStyle name="Normal 6 2 3 6 3" xfId="4114"/>
    <cellStyle name="Normal 6 2 3 6 3 2" xfId="4115"/>
    <cellStyle name="Normal 6 2 3 6 3 3" xfId="4116"/>
    <cellStyle name="Normal 6 2 3 6 3 4" xfId="4117"/>
    <cellStyle name="Normal 6 2 3 6 4" xfId="4118"/>
    <cellStyle name="Normal 6 2 3 6 5" xfId="4119"/>
    <cellStyle name="Normal 6 2 3 6 6" xfId="4120"/>
    <cellStyle name="Normal 6 2 3 7" xfId="4121"/>
    <cellStyle name="Normal 6 2 3 7 2" xfId="4122"/>
    <cellStyle name="Normal 6 2 3 7 2 2" xfId="4123"/>
    <cellStyle name="Normal 6 2 3 7 2 3" xfId="4124"/>
    <cellStyle name="Normal 6 2 3 7 2 4" xfId="4125"/>
    <cellStyle name="Normal 6 2 3 7 3" xfId="4126"/>
    <cellStyle name="Normal 6 2 3 7 4" xfId="4127"/>
    <cellStyle name="Normal 6 2 3 7 5" xfId="4128"/>
    <cellStyle name="Normal 6 2 3 8" xfId="4129"/>
    <cellStyle name="Normal 6 2 3 8 2" xfId="4130"/>
    <cellStyle name="Normal 6 2 3 8 3" xfId="4131"/>
    <cellStyle name="Normal 6 2 3 8 4" xfId="4132"/>
    <cellStyle name="Normal 6 2 3 9" xfId="4133"/>
    <cellStyle name="Normal 6 2 3 9 2" xfId="4134"/>
    <cellStyle name="Normal 6 2 3 9 3" xfId="4135"/>
    <cellStyle name="Normal 6 2 3 9 4" xfId="4136"/>
    <cellStyle name="Normal 6 2 4" xfId="4137"/>
    <cellStyle name="Normal 6 2 4 10" xfId="4138"/>
    <cellStyle name="Normal 6 2 4 10 2" xfId="4139"/>
    <cellStyle name="Normal 6 2 4 10 3" xfId="4140"/>
    <cellStyle name="Normal 6 2 4 10 4" xfId="4141"/>
    <cellStyle name="Normal 6 2 4 11" xfId="4142"/>
    <cellStyle name="Normal 6 2 4 11 2" xfId="4143"/>
    <cellStyle name="Normal 6 2 4 11 3" xfId="4144"/>
    <cellStyle name="Normal 6 2 4 12" xfId="4145"/>
    <cellStyle name="Normal 6 2 4 12 2" xfId="4146"/>
    <cellStyle name="Normal 6 2 4 13" xfId="4147"/>
    <cellStyle name="Normal 6 2 4 14" xfId="4148"/>
    <cellStyle name="Normal 6 2 4 2" xfId="4149"/>
    <cellStyle name="Normal 6 2 4 2 2" xfId="4150"/>
    <cellStyle name="Normal 6 2 4 2 2 2" xfId="4151"/>
    <cellStyle name="Normal 6 2 4 2 2 2 2" xfId="4152"/>
    <cellStyle name="Normal 6 2 4 2 2 2 2 2" xfId="4153"/>
    <cellStyle name="Normal 6 2 4 2 2 2 2 3" xfId="4154"/>
    <cellStyle name="Normal 6 2 4 2 2 2 2 4" xfId="4155"/>
    <cellStyle name="Normal 6 2 4 2 2 2 3" xfId="4156"/>
    <cellStyle name="Normal 6 2 4 2 2 2 4" xfId="4157"/>
    <cellStyle name="Normal 6 2 4 2 2 2 5" xfId="4158"/>
    <cellStyle name="Normal 6 2 4 2 2 3" xfId="4159"/>
    <cellStyle name="Normal 6 2 4 2 2 3 2" xfId="4160"/>
    <cellStyle name="Normal 6 2 4 2 2 3 3" xfId="4161"/>
    <cellStyle name="Normal 6 2 4 2 2 3 4" xfId="4162"/>
    <cellStyle name="Normal 6 2 4 2 2 4" xfId="4163"/>
    <cellStyle name="Normal 6 2 4 2 2 5" xfId="4164"/>
    <cellStyle name="Normal 6 2 4 2 2 6" xfId="4165"/>
    <cellStyle name="Normal 6 2 4 2 3" xfId="4166"/>
    <cellStyle name="Normal 6 2 4 2 3 2" xfId="4167"/>
    <cellStyle name="Normal 6 2 4 2 3 2 2" xfId="4168"/>
    <cellStyle name="Normal 6 2 4 2 3 2 3" xfId="4169"/>
    <cellStyle name="Normal 6 2 4 2 3 2 4" xfId="4170"/>
    <cellStyle name="Normal 6 2 4 2 3 3" xfId="4171"/>
    <cellStyle name="Normal 6 2 4 2 3 4" xfId="4172"/>
    <cellStyle name="Normal 6 2 4 2 3 5" xfId="4173"/>
    <cellStyle name="Normal 6 2 4 2 4" xfId="4174"/>
    <cellStyle name="Normal 6 2 4 2 4 2" xfId="4175"/>
    <cellStyle name="Normal 6 2 4 2 4 3" xfId="4176"/>
    <cellStyle name="Normal 6 2 4 2 4 4" xfId="4177"/>
    <cellStyle name="Normal 6 2 4 2 5" xfId="4178"/>
    <cellStyle name="Normal 6 2 4 2 5 2" xfId="4179"/>
    <cellStyle name="Normal 6 2 4 2 5 3" xfId="4180"/>
    <cellStyle name="Normal 6 2 4 2 5 4" xfId="4181"/>
    <cellStyle name="Normal 6 2 4 2 6" xfId="4182"/>
    <cellStyle name="Normal 6 2 4 2 6 2" xfId="4183"/>
    <cellStyle name="Normal 6 2 4 2 6 3" xfId="4184"/>
    <cellStyle name="Normal 6 2 4 2 7" xfId="4185"/>
    <cellStyle name="Normal 6 2 4 2 8" xfId="4186"/>
    <cellStyle name="Normal 6 2 4 2 9" xfId="4187"/>
    <cellStyle name="Normal 6 2 4 3" xfId="4188"/>
    <cellStyle name="Normal 6 2 4 3 2" xfId="4189"/>
    <cellStyle name="Normal 6 2 4 3 2 2" xfId="4190"/>
    <cellStyle name="Normal 6 2 4 3 2 2 2" xfId="4191"/>
    <cellStyle name="Normal 6 2 4 3 2 2 2 2" xfId="4192"/>
    <cellStyle name="Normal 6 2 4 3 2 2 2 3" xfId="4193"/>
    <cellStyle name="Normal 6 2 4 3 2 2 2 4" xfId="4194"/>
    <cellStyle name="Normal 6 2 4 3 2 2 3" xfId="4195"/>
    <cellStyle name="Normal 6 2 4 3 2 2 4" xfId="4196"/>
    <cellStyle name="Normal 6 2 4 3 2 2 5" xfId="4197"/>
    <cellStyle name="Normal 6 2 4 3 2 3" xfId="4198"/>
    <cellStyle name="Normal 6 2 4 3 2 3 2" xfId="4199"/>
    <cellStyle name="Normal 6 2 4 3 2 3 3" xfId="4200"/>
    <cellStyle name="Normal 6 2 4 3 2 3 4" xfId="4201"/>
    <cellStyle name="Normal 6 2 4 3 2 4" xfId="4202"/>
    <cellStyle name="Normal 6 2 4 3 2 5" xfId="4203"/>
    <cellStyle name="Normal 6 2 4 3 2 6" xfId="4204"/>
    <cellStyle name="Normal 6 2 4 3 3" xfId="4205"/>
    <cellStyle name="Normal 6 2 4 3 3 2" xfId="4206"/>
    <cellStyle name="Normal 6 2 4 3 3 2 2" xfId="4207"/>
    <cellStyle name="Normal 6 2 4 3 3 2 3" xfId="4208"/>
    <cellStyle name="Normal 6 2 4 3 3 2 4" xfId="4209"/>
    <cellStyle name="Normal 6 2 4 3 3 3" xfId="4210"/>
    <cellStyle name="Normal 6 2 4 3 3 4" xfId="4211"/>
    <cellStyle name="Normal 6 2 4 3 3 5" xfId="4212"/>
    <cellStyle name="Normal 6 2 4 3 4" xfId="4213"/>
    <cellStyle name="Normal 6 2 4 3 4 2" xfId="4214"/>
    <cellStyle name="Normal 6 2 4 3 4 3" xfId="4215"/>
    <cellStyle name="Normal 6 2 4 3 4 4" xfId="4216"/>
    <cellStyle name="Normal 6 2 4 3 5" xfId="4217"/>
    <cellStyle name="Normal 6 2 4 3 5 2" xfId="4218"/>
    <cellStyle name="Normal 6 2 4 3 5 3" xfId="4219"/>
    <cellStyle name="Normal 6 2 4 3 5 4" xfId="4220"/>
    <cellStyle name="Normal 6 2 4 3 6" xfId="4221"/>
    <cellStyle name="Normal 6 2 4 3 6 2" xfId="4222"/>
    <cellStyle name="Normal 6 2 4 3 6 3" xfId="4223"/>
    <cellStyle name="Normal 6 2 4 3 7" xfId="4224"/>
    <cellStyle name="Normal 6 2 4 3 8" xfId="4225"/>
    <cellStyle name="Normal 6 2 4 3 9" xfId="4226"/>
    <cellStyle name="Normal 6 2 4 4" xfId="4227"/>
    <cellStyle name="Normal 6 2 4 4 2" xfId="4228"/>
    <cellStyle name="Normal 6 2 4 4 2 2" xfId="4229"/>
    <cellStyle name="Normal 6 2 4 4 2 2 2" xfId="4230"/>
    <cellStyle name="Normal 6 2 4 4 2 2 3" xfId="4231"/>
    <cellStyle name="Normal 6 2 4 4 2 2 4" xfId="4232"/>
    <cellStyle name="Normal 6 2 4 4 2 3" xfId="4233"/>
    <cellStyle name="Normal 6 2 4 4 2 4" xfId="4234"/>
    <cellStyle name="Normal 6 2 4 4 2 5" xfId="4235"/>
    <cellStyle name="Normal 6 2 4 4 3" xfId="4236"/>
    <cellStyle name="Normal 6 2 4 4 3 2" xfId="4237"/>
    <cellStyle name="Normal 6 2 4 4 3 3" xfId="4238"/>
    <cellStyle name="Normal 6 2 4 4 3 4" xfId="4239"/>
    <cellStyle name="Normal 6 2 4 4 4" xfId="4240"/>
    <cellStyle name="Normal 6 2 4 4 5" xfId="4241"/>
    <cellStyle name="Normal 6 2 4 4 6" xfId="4242"/>
    <cellStyle name="Normal 6 2 4 5" xfId="4243"/>
    <cellStyle name="Normal 6 2 4 5 2" xfId="4244"/>
    <cellStyle name="Normal 6 2 4 5 2 2" xfId="4245"/>
    <cellStyle name="Normal 6 2 4 5 2 2 2" xfId="4246"/>
    <cellStyle name="Normal 6 2 4 5 2 2 3" xfId="4247"/>
    <cellStyle name="Normal 6 2 4 5 2 2 4" xfId="4248"/>
    <cellStyle name="Normal 6 2 4 5 2 3" xfId="4249"/>
    <cellStyle name="Normal 6 2 4 5 2 4" xfId="4250"/>
    <cellStyle name="Normal 6 2 4 5 2 5" xfId="4251"/>
    <cellStyle name="Normal 6 2 4 5 3" xfId="4252"/>
    <cellStyle name="Normal 6 2 4 5 3 2" xfId="4253"/>
    <cellStyle name="Normal 6 2 4 5 3 3" xfId="4254"/>
    <cellStyle name="Normal 6 2 4 5 3 4" xfId="4255"/>
    <cellStyle name="Normal 6 2 4 5 4" xfId="4256"/>
    <cellStyle name="Normal 6 2 4 5 5" xfId="4257"/>
    <cellStyle name="Normal 6 2 4 5 6" xfId="4258"/>
    <cellStyle name="Normal 6 2 4 6" xfId="4259"/>
    <cellStyle name="Normal 6 2 4 6 2" xfId="4260"/>
    <cellStyle name="Normal 6 2 4 6 2 2" xfId="4261"/>
    <cellStyle name="Normal 6 2 4 6 2 2 2" xfId="4262"/>
    <cellStyle name="Normal 6 2 4 6 2 2 3" xfId="4263"/>
    <cellStyle name="Normal 6 2 4 6 2 2 4" xfId="4264"/>
    <cellStyle name="Normal 6 2 4 6 2 3" xfId="4265"/>
    <cellStyle name="Normal 6 2 4 6 2 4" xfId="4266"/>
    <cellStyle name="Normal 6 2 4 6 2 5" xfId="4267"/>
    <cellStyle name="Normal 6 2 4 6 3" xfId="4268"/>
    <cellStyle name="Normal 6 2 4 6 3 2" xfId="4269"/>
    <cellStyle name="Normal 6 2 4 6 3 3" xfId="4270"/>
    <cellStyle name="Normal 6 2 4 6 3 4" xfId="4271"/>
    <cellStyle name="Normal 6 2 4 6 4" xfId="4272"/>
    <cellStyle name="Normal 6 2 4 6 5" xfId="4273"/>
    <cellStyle name="Normal 6 2 4 6 6" xfId="4274"/>
    <cellStyle name="Normal 6 2 4 7" xfId="4275"/>
    <cellStyle name="Normal 6 2 4 7 2" xfId="4276"/>
    <cellStyle name="Normal 6 2 4 7 2 2" xfId="4277"/>
    <cellStyle name="Normal 6 2 4 7 2 3" xfId="4278"/>
    <cellStyle name="Normal 6 2 4 7 2 4" xfId="4279"/>
    <cellStyle name="Normal 6 2 4 7 3" xfId="4280"/>
    <cellStyle name="Normal 6 2 4 7 4" xfId="4281"/>
    <cellStyle name="Normal 6 2 4 7 5" xfId="4282"/>
    <cellStyle name="Normal 6 2 4 8" xfId="4283"/>
    <cellStyle name="Normal 6 2 4 8 2" xfId="4284"/>
    <cellStyle name="Normal 6 2 4 8 3" xfId="4285"/>
    <cellStyle name="Normal 6 2 4 8 4" xfId="4286"/>
    <cellStyle name="Normal 6 2 4 9" xfId="4287"/>
    <cellStyle name="Normal 6 2 4 9 2" xfId="4288"/>
    <cellStyle name="Normal 6 2 4 9 3" xfId="4289"/>
    <cellStyle name="Normal 6 2 4 9 4" xfId="4290"/>
    <cellStyle name="Normal 6 2 5" xfId="4291"/>
    <cellStyle name="Normal 6 2 5 2" xfId="4292"/>
    <cellStyle name="Normal 6 2 5 2 2" xfId="4293"/>
    <cellStyle name="Normal 6 2 5 2 2 2" xfId="4294"/>
    <cellStyle name="Normal 6 2 5 2 2 2 2" xfId="4295"/>
    <cellStyle name="Normal 6 2 5 2 2 2 3" xfId="4296"/>
    <cellStyle name="Normal 6 2 5 2 2 2 4" xfId="4297"/>
    <cellStyle name="Normal 6 2 5 2 2 3" xfId="4298"/>
    <cellStyle name="Normal 6 2 5 2 2 4" xfId="4299"/>
    <cellStyle name="Normal 6 2 5 2 2 5" xfId="4300"/>
    <cellStyle name="Normal 6 2 5 2 3" xfId="4301"/>
    <cellStyle name="Normal 6 2 5 2 3 2" xfId="4302"/>
    <cellStyle name="Normal 6 2 5 2 3 3" xfId="4303"/>
    <cellStyle name="Normal 6 2 5 2 3 4" xfId="4304"/>
    <cellStyle name="Normal 6 2 5 2 4" xfId="4305"/>
    <cellStyle name="Normal 6 2 5 2 5" xfId="4306"/>
    <cellStyle name="Normal 6 2 5 2 6" xfId="4307"/>
    <cellStyle name="Normal 6 2 5 3" xfId="4308"/>
    <cellStyle name="Normal 6 2 5 3 2" xfId="4309"/>
    <cellStyle name="Normal 6 2 5 3 2 2" xfId="4310"/>
    <cellStyle name="Normal 6 2 5 3 2 3" xfId="4311"/>
    <cellStyle name="Normal 6 2 5 3 2 4" xfId="4312"/>
    <cellStyle name="Normal 6 2 5 3 3" xfId="4313"/>
    <cellStyle name="Normal 6 2 5 3 4" xfId="4314"/>
    <cellStyle name="Normal 6 2 5 3 5" xfId="4315"/>
    <cellStyle name="Normal 6 2 5 4" xfId="4316"/>
    <cellStyle name="Normal 6 2 5 4 2" xfId="4317"/>
    <cellStyle name="Normal 6 2 5 4 3" xfId="4318"/>
    <cellStyle name="Normal 6 2 5 4 4" xfId="4319"/>
    <cellStyle name="Normal 6 2 5 5" xfId="4320"/>
    <cellStyle name="Normal 6 2 5 5 2" xfId="4321"/>
    <cellStyle name="Normal 6 2 5 5 3" xfId="4322"/>
    <cellStyle name="Normal 6 2 5 5 4" xfId="4323"/>
    <cellStyle name="Normal 6 2 5 6" xfId="4324"/>
    <cellStyle name="Normal 6 2 5 6 2" xfId="4325"/>
    <cellStyle name="Normal 6 2 5 6 3" xfId="4326"/>
    <cellStyle name="Normal 6 2 5 7" xfId="4327"/>
    <cellStyle name="Normal 6 2 5 8" xfId="4328"/>
    <cellStyle name="Normal 6 2 5 9" xfId="4329"/>
    <cellStyle name="Normal 6 2 6" xfId="4330"/>
    <cellStyle name="Normal 6 2 6 2" xfId="4331"/>
    <cellStyle name="Normal 6 2 6 2 2" xfId="4332"/>
    <cellStyle name="Normal 6 2 6 2 2 2" xfId="4333"/>
    <cellStyle name="Normal 6 2 6 2 2 2 2" xfId="4334"/>
    <cellStyle name="Normal 6 2 6 2 2 2 3" xfId="4335"/>
    <cellStyle name="Normal 6 2 6 2 2 2 4" xfId="4336"/>
    <cellStyle name="Normal 6 2 6 2 2 3" xfId="4337"/>
    <cellStyle name="Normal 6 2 6 2 2 4" xfId="4338"/>
    <cellStyle name="Normal 6 2 6 2 2 5" xfId="4339"/>
    <cellStyle name="Normal 6 2 6 2 3" xfId="4340"/>
    <cellStyle name="Normal 6 2 6 2 3 2" xfId="4341"/>
    <cellStyle name="Normal 6 2 6 2 3 3" xfId="4342"/>
    <cellStyle name="Normal 6 2 6 2 3 4" xfId="4343"/>
    <cellStyle name="Normal 6 2 6 2 4" xfId="4344"/>
    <cellStyle name="Normal 6 2 6 2 5" xfId="4345"/>
    <cellStyle name="Normal 6 2 6 2 6" xfId="4346"/>
    <cellStyle name="Normal 6 2 6 3" xfId="4347"/>
    <cellStyle name="Normal 6 2 6 3 2" xfId="4348"/>
    <cellStyle name="Normal 6 2 6 3 2 2" xfId="4349"/>
    <cellStyle name="Normal 6 2 6 3 2 3" xfId="4350"/>
    <cellStyle name="Normal 6 2 6 3 2 4" xfId="4351"/>
    <cellStyle name="Normal 6 2 6 3 3" xfId="4352"/>
    <cellStyle name="Normal 6 2 6 3 4" xfId="4353"/>
    <cellStyle name="Normal 6 2 6 3 5" xfId="4354"/>
    <cellStyle name="Normal 6 2 6 4" xfId="4355"/>
    <cellStyle name="Normal 6 2 6 4 2" xfId="4356"/>
    <cellStyle name="Normal 6 2 6 4 3" xfId="4357"/>
    <cellStyle name="Normal 6 2 6 4 4" xfId="4358"/>
    <cellStyle name="Normal 6 2 6 5" xfId="4359"/>
    <cellStyle name="Normal 6 2 6 5 2" xfId="4360"/>
    <cellStyle name="Normal 6 2 6 5 3" xfId="4361"/>
    <cellStyle name="Normal 6 2 6 5 4" xfId="4362"/>
    <cellStyle name="Normal 6 2 6 6" xfId="4363"/>
    <cellStyle name="Normal 6 2 6 6 2" xfId="4364"/>
    <cellStyle name="Normal 6 2 6 6 3" xfId="4365"/>
    <cellStyle name="Normal 6 2 6 7" xfId="4366"/>
    <cellStyle name="Normal 6 2 6 8" xfId="4367"/>
    <cellStyle name="Normal 6 2 6 9" xfId="4368"/>
    <cellStyle name="Normal 6 2 7" xfId="4369"/>
    <cellStyle name="Normal 6 2 7 2" xfId="4370"/>
    <cellStyle name="Normal 6 2 7 2 2" xfId="4371"/>
    <cellStyle name="Normal 6 2 7 2 2 2" xfId="4372"/>
    <cellStyle name="Normal 6 2 7 2 2 3" xfId="4373"/>
    <cellStyle name="Normal 6 2 7 2 2 4" xfId="4374"/>
    <cellStyle name="Normal 6 2 7 2 3" xfId="4375"/>
    <cellStyle name="Normal 6 2 7 2 4" xfId="4376"/>
    <cellStyle name="Normal 6 2 7 2 5" xfId="4377"/>
    <cellStyle name="Normal 6 2 7 3" xfId="4378"/>
    <cellStyle name="Normal 6 2 7 3 2" xfId="4379"/>
    <cellStyle name="Normal 6 2 7 3 3" xfId="4380"/>
    <cellStyle name="Normal 6 2 7 3 4" xfId="4381"/>
    <cellStyle name="Normal 6 2 7 4" xfId="4382"/>
    <cellStyle name="Normal 6 2 7 5" xfId="4383"/>
    <cellStyle name="Normal 6 2 7 6" xfId="4384"/>
    <cellStyle name="Normal 6 2 8" xfId="4385"/>
    <cellStyle name="Normal 6 2 8 2" xfId="4386"/>
    <cellStyle name="Normal 6 2 8 2 2" xfId="4387"/>
    <cellStyle name="Normal 6 2 8 2 2 2" xfId="4388"/>
    <cellStyle name="Normal 6 2 8 2 2 3" xfId="4389"/>
    <cellStyle name="Normal 6 2 8 2 2 4" xfId="4390"/>
    <cellStyle name="Normal 6 2 8 2 3" xfId="4391"/>
    <cellStyle name="Normal 6 2 8 2 4" xfId="4392"/>
    <cellStyle name="Normal 6 2 8 2 5" xfId="4393"/>
    <cellStyle name="Normal 6 2 8 3" xfId="4394"/>
    <cellStyle name="Normal 6 2 8 3 2" xfId="4395"/>
    <cellStyle name="Normal 6 2 8 3 3" xfId="4396"/>
    <cellStyle name="Normal 6 2 8 3 4" xfId="4397"/>
    <cellStyle name="Normal 6 2 8 4" xfId="4398"/>
    <cellStyle name="Normal 6 2 8 5" xfId="4399"/>
    <cellStyle name="Normal 6 2 8 6" xfId="4400"/>
    <cellStyle name="Normal 6 2 9" xfId="4401"/>
    <cellStyle name="Normal 6 2 9 2" xfId="4402"/>
    <cellStyle name="Normal 6 2 9 2 2" xfId="4403"/>
    <cellStyle name="Normal 6 2 9 2 2 2" xfId="4404"/>
    <cellStyle name="Normal 6 2 9 2 2 3" xfId="4405"/>
    <cellStyle name="Normal 6 2 9 2 2 4" xfId="4406"/>
    <cellStyle name="Normal 6 2 9 2 3" xfId="4407"/>
    <cellStyle name="Normal 6 2 9 2 4" xfId="4408"/>
    <cellStyle name="Normal 6 2 9 2 5" xfId="4409"/>
    <cellStyle name="Normal 6 2 9 3" xfId="4410"/>
    <cellStyle name="Normal 6 2 9 3 2" xfId="4411"/>
    <cellStyle name="Normal 6 2 9 3 3" xfId="4412"/>
    <cellStyle name="Normal 6 2 9 3 4" xfId="4413"/>
    <cellStyle name="Normal 6 2 9 4" xfId="4414"/>
    <cellStyle name="Normal 6 2 9 5" xfId="4415"/>
    <cellStyle name="Normal 6 2 9 6" xfId="4416"/>
    <cellStyle name="Normal 6 3" xfId="4417"/>
    <cellStyle name="Normal 6 3 10" xfId="4418"/>
    <cellStyle name="Normal 6 3 10 2" xfId="4419"/>
    <cellStyle name="Normal 6 3 10 3" xfId="4420"/>
    <cellStyle name="Normal 6 3 10 4" xfId="4421"/>
    <cellStyle name="Normal 6 3 11" xfId="4422"/>
    <cellStyle name="Normal 6 3 11 2" xfId="4423"/>
    <cellStyle name="Normal 6 3 11 3" xfId="4424"/>
    <cellStyle name="Normal 6 3 11 4" xfId="4425"/>
    <cellStyle name="Normal 6 3 12" xfId="4426"/>
    <cellStyle name="Normal 6 3 12 2" xfId="4427"/>
    <cellStyle name="Normal 6 3 12 3" xfId="4428"/>
    <cellStyle name="Normal 6 3 12 4" xfId="4429"/>
    <cellStyle name="Normal 6 3 13" xfId="4430"/>
    <cellStyle name="Normal 6 3 13 2" xfId="4431"/>
    <cellStyle name="Normal 6 3 13 3" xfId="4432"/>
    <cellStyle name="Normal 6 3 14" xfId="4433"/>
    <cellStyle name="Normal 6 3 14 2" xfId="4434"/>
    <cellStyle name="Normal 6 3 15" xfId="4435"/>
    <cellStyle name="Normal 6 3 16" xfId="4436"/>
    <cellStyle name="Normal 6 3 2" xfId="4437"/>
    <cellStyle name="Normal 6 3 2 10" xfId="4438"/>
    <cellStyle name="Normal 6 3 2 10 2" xfId="4439"/>
    <cellStyle name="Normal 6 3 2 10 3" xfId="4440"/>
    <cellStyle name="Normal 6 3 2 10 4" xfId="4441"/>
    <cellStyle name="Normal 6 3 2 11" xfId="4442"/>
    <cellStyle name="Normal 6 3 2 11 2" xfId="4443"/>
    <cellStyle name="Normal 6 3 2 11 3" xfId="4444"/>
    <cellStyle name="Normal 6 3 2 12" xfId="4445"/>
    <cellStyle name="Normal 6 3 2 12 2" xfId="4446"/>
    <cellStyle name="Normal 6 3 2 13" xfId="4447"/>
    <cellStyle name="Normal 6 3 2 14" xfId="4448"/>
    <cellStyle name="Normal 6 3 2 2" xfId="4449"/>
    <cellStyle name="Normal 6 3 2 2 2" xfId="4450"/>
    <cellStyle name="Normal 6 3 2 2 2 2" xfId="4451"/>
    <cellStyle name="Normal 6 3 2 2 2 2 2" xfId="4452"/>
    <cellStyle name="Normal 6 3 2 2 2 2 2 2" xfId="4453"/>
    <cellStyle name="Normal 6 3 2 2 2 2 2 3" xfId="4454"/>
    <cellStyle name="Normal 6 3 2 2 2 2 2 4" xfId="4455"/>
    <cellStyle name="Normal 6 3 2 2 2 2 3" xfId="4456"/>
    <cellStyle name="Normal 6 3 2 2 2 2 4" xfId="4457"/>
    <cellStyle name="Normal 6 3 2 2 2 2 5" xfId="4458"/>
    <cellStyle name="Normal 6 3 2 2 2 3" xfId="4459"/>
    <cellStyle name="Normal 6 3 2 2 2 3 2" xfId="4460"/>
    <cellStyle name="Normal 6 3 2 2 2 3 3" xfId="4461"/>
    <cellStyle name="Normal 6 3 2 2 2 3 4" xfId="4462"/>
    <cellStyle name="Normal 6 3 2 2 2 4" xfId="4463"/>
    <cellStyle name="Normal 6 3 2 2 2 5" xfId="4464"/>
    <cellStyle name="Normal 6 3 2 2 2 6" xfId="4465"/>
    <cellStyle name="Normal 6 3 2 2 3" xfId="4466"/>
    <cellStyle name="Normal 6 3 2 2 3 2" xfId="4467"/>
    <cellStyle name="Normal 6 3 2 2 3 2 2" xfId="4468"/>
    <cellStyle name="Normal 6 3 2 2 3 2 3" xfId="4469"/>
    <cellStyle name="Normal 6 3 2 2 3 2 4" xfId="4470"/>
    <cellStyle name="Normal 6 3 2 2 3 3" xfId="4471"/>
    <cellStyle name="Normal 6 3 2 2 3 4" xfId="4472"/>
    <cellStyle name="Normal 6 3 2 2 3 5" xfId="4473"/>
    <cellStyle name="Normal 6 3 2 2 4" xfId="4474"/>
    <cellStyle name="Normal 6 3 2 2 4 2" xfId="4475"/>
    <cellStyle name="Normal 6 3 2 2 4 3" xfId="4476"/>
    <cellStyle name="Normal 6 3 2 2 4 4" xfId="4477"/>
    <cellStyle name="Normal 6 3 2 2 5" xfId="4478"/>
    <cellStyle name="Normal 6 3 2 2 5 2" xfId="4479"/>
    <cellStyle name="Normal 6 3 2 2 5 3" xfId="4480"/>
    <cellStyle name="Normal 6 3 2 2 5 4" xfId="4481"/>
    <cellStyle name="Normal 6 3 2 2 6" xfId="4482"/>
    <cellStyle name="Normal 6 3 2 2 6 2" xfId="4483"/>
    <cellStyle name="Normal 6 3 2 2 6 3" xfId="4484"/>
    <cellStyle name="Normal 6 3 2 2 7" xfId="4485"/>
    <cellStyle name="Normal 6 3 2 2 8" xfId="4486"/>
    <cellStyle name="Normal 6 3 2 2 9" xfId="4487"/>
    <cellStyle name="Normal 6 3 2 3" xfId="4488"/>
    <cellStyle name="Normal 6 3 2 3 2" xfId="4489"/>
    <cellStyle name="Normal 6 3 2 3 2 2" xfId="4490"/>
    <cellStyle name="Normal 6 3 2 3 2 2 2" xfId="4491"/>
    <cellStyle name="Normal 6 3 2 3 2 2 2 2" xfId="4492"/>
    <cellStyle name="Normal 6 3 2 3 2 2 2 3" xfId="4493"/>
    <cellStyle name="Normal 6 3 2 3 2 2 2 4" xfId="4494"/>
    <cellStyle name="Normal 6 3 2 3 2 2 3" xfId="4495"/>
    <cellStyle name="Normal 6 3 2 3 2 2 4" xfId="4496"/>
    <cellStyle name="Normal 6 3 2 3 2 2 5" xfId="4497"/>
    <cellStyle name="Normal 6 3 2 3 2 3" xfId="4498"/>
    <cellStyle name="Normal 6 3 2 3 2 3 2" xfId="4499"/>
    <cellStyle name="Normal 6 3 2 3 2 3 3" xfId="4500"/>
    <cellStyle name="Normal 6 3 2 3 2 3 4" xfId="4501"/>
    <cellStyle name="Normal 6 3 2 3 2 4" xfId="4502"/>
    <cellStyle name="Normal 6 3 2 3 2 5" xfId="4503"/>
    <cellStyle name="Normal 6 3 2 3 2 6" xfId="4504"/>
    <cellStyle name="Normal 6 3 2 3 3" xfId="4505"/>
    <cellStyle name="Normal 6 3 2 3 3 2" xfId="4506"/>
    <cellStyle name="Normal 6 3 2 3 3 2 2" xfId="4507"/>
    <cellStyle name="Normal 6 3 2 3 3 2 3" xfId="4508"/>
    <cellStyle name="Normal 6 3 2 3 3 2 4" xfId="4509"/>
    <cellStyle name="Normal 6 3 2 3 3 3" xfId="4510"/>
    <cellStyle name="Normal 6 3 2 3 3 4" xfId="4511"/>
    <cellStyle name="Normal 6 3 2 3 3 5" xfId="4512"/>
    <cellStyle name="Normal 6 3 2 3 4" xfId="4513"/>
    <cellStyle name="Normal 6 3 2 3 4 2" xfId="4514"/>
    <cellStyle name="Normal 6 3 2 3 4 3" xfId="4515"/>
    <cellStyle name="Normal 6 3 2 3 4 4" xfId="4516"/>
    <cellStyle name="Normal 6 3 2 3 5" xfId="4517"/>
    <cellStyle name="Normal 6 3 2 3 5 2" xfId="4518"/>
    <cellStyle name="Normal 6 3 2 3 5 3" xfId="4519"/>
    <cellStyle name="Normal 6 3 2 3 5 4" xfId="4520"/>
    <cellStyle name="Normal 6 3 2 3 6" xfId="4521"/>
    <cellStyle name="Normal 6 3 2 3 6 2" xfId="4522"/>
    <cellStyle name="Normal 6 3 2 3 6 3" xfId="4523"/>
    <cellStyle name="Normal 6 3 2 3 7" xfId="4524"/>
    <cellStyle name="Normal 6 3 2 3 8" xfId="4525"/>
    <cellStyle name="Normal 6 3 2 3 9" xfId="4526"/>
    <cellStyle name="Normal 6 3 2 4" xfId="4527"/>
    <cellStyle name="Normal 6 3 2 4 2" xfId="4528"/>
    <cellStyle name="Normal 6 3 2 4 2 2" xfId="4529"/>
    <cellStyle name="Normal 6 3 2 4 2 2 2" xfId="4530"/>
    <cellStyle name="Normal 6 3 2 4 2 2 3" xfId="4531"/>
    <cellStyle name="Normal 6 3 2 4 2 2 4" xfId="4532"/>
    <cellStyle name="Normal 6 3 2 4 2 3" xfId="4533"/>
    <cellStyle name="Normal 6 3 2 4 2 4" xfId="4534"/>
    <cellStyle name="Normal 6 3 2 4 2 5" xfId="4535"/>
    <cellStyle name="Normal 6 3 2 4 3" xfId="4536"/>
    <cellStyle name="Normal 6 3 2 4 3 2" xfId="4537"/>
    <cellStyle name="Normal 6 3 2 4 3 3" xfId="4538"/>
    <cellStyle name="Normal 6 3 2 4 3 4" xfId="4539"/>
    <cellStyle name="Normal 6 3 2 4 4" xfId="4540"/>
    <cellStyle name="Normal 6 3 2 4 5" xfId="4541"/>
    <cellStyle name="Normal 6 3 2 4 6" xfId="4542"/>
    <cellStyle name="Normal 6 3 2 5" xfId="4543"/>
    <cellStyle name="Normal 6 3 2 5 2" xfId="4544"/>
    <cellStyle name="Normal 6 3 2 5 2 2" xfId="4545"/>
    <cellStyle name="Normal 6 3 2 5 2 2 2" xfId="4546"/>
    <cellStyle name="Normal 6 3 2 5 2 2 3" xfId="4547"/>
    <cellStyle name="Normal 6 3 2 5 2 2 4" xfId="4548"/>
    <cellStyle name="Normal 6 3 2 5 2 3" xfId="4549"/>
    <cellStyle name="Normal 6 3 2 5 2 4" xfId="4550"/>
    <cellStyle name="Normal 6 3 2 5 2 5" xfId="4551"/>
    <cellStyle name="Normal 6 3 2 5 3" xfId="4552"/>
    <cellStyle name="Normal 6 3 2 5 3 2" xfId="4553"/>
    <cellStyle name="Normal 6 3 2 5 3 3" xfId="4554"/>
    <cellStyle name="Normal 6 3 2 5 3 4" xfId="4555"/>
    <cellStyle name="Normal 6 3 2 5 4" xfId="4556"/>
    <cellStyle name="Normal 6 3 2 5 5" xfId="4557"/>
    <cellStyle name="Normal 6 3 2 5 6" xfId="4558"/>
    <cellStyle name="Normal 6 3 2 6" xfId="4559"/>
    <cellStyle name="Normal 6 3 2 6 2" xfId="4560"/>
    <cellStyle name="Normal 6 3 2 6 2 2" xfId="4561"/>
    <cellStyle name="Normal 6 3 2 6 2 2 2" xfId="4562"/>
    <cellStyle name="Normal 6 3 2 6 2 2 3" xfId="4563"/>
    <cellStyle name="Normal 6 3 2 6 2 2 4" xfId="4564"/>
    <cellStyle name="Normal 6 3 2 6 2 3" xfId="4565"/>
    <cellStyle name="Normal 6 3 2 6 2 4" xfId="4566"/>
    <cellStyle name="Normal 6 3 2 6 2 5" xfId="4567"/>
    <cellStyle name="Normal 6 3 2 6 3" xfId="4568"/>
    <cellStyle name="Normal 6 3 2 6 3 2" xfId="4569"/>
    <cellStyle name="Normal 6 3 2 6 3 3" xfId="4570"/>
    <cellStyle name="Normal 6 3 2 6 3 4" xfId="4571"/>
    <cellStyle name="Normal 6 3 2 6 4" xfId="4572"/>
    <cellStyle name="Normal 6 3 2 6 5" xfId="4573"/>
    <cellStyle name="Normal 6 3 2 6 6" xfId="4574"/>
    <cellStyle name="Normal 6 3 2 7" xfId="4575"/>
    <cellStyle name="Normal 6 3 2 7 2" xfId="4576"/>
    <cellStyle name="Normal 6 3 2 7 2 2" xfId="4577"/>
    <cellStyle name="Normal 6 3 2 7 2 3" xfId="4578"/>
    <cellStyle name="Normal 6 3 2 7 2 4" xfId="4579"/>
    <cellStyle name="Normal 6 3 2 7 3" xfId="4580"/>
    <cellStyle name="Normal 6 3 2 7 4" xfId="4581"/>
    <cellStyle name="Normal 6 3 2 7 5" xfId="4582"/>
    <cellStyle name="Normal 6 3 2 8" xfId="4583"/>
    <cellStyle name="Normal 6 3 2 8 2" xfId="4584"/>
    <cellStyle name="Normal 6 3 2 8 3" xfId="4585"/>
    <cellStyle name="Normal 6 3 2 8 4" xfId="4586"/>
    <cellStyle name="Normal 6 3 2 9" xfId="4587"/>
    <cellStyle name="Normal 6 3 2 9 2" xfId="4588"/>
    <cellStyle name="Normal 6 3 2 9 3" xfId="4589"/>
    <cellStyle name="Normal 6 3 2 9 4" xfId="4590"/>
    <cellStyle name="Normal 6 3 3" xfId="4591"/>
    <cellStyle name="Normal 6 3 3 10" xfId="4592"/>
    <cellStyle name="Normal 6 3 3 10 2" xfId="4593"/>
    <cellStyle name="Normal 6 3 3 10 3" xfId="4594"/>
    <cellStyle name="Normal 6 3 3 10 4" xfId="4595"/>
    <cellStyle name="Normal 6 3 3 11" xfId="4596"/>
    <cellStyle name="Normal 6 3 3 11 2" xfId="4597"/>
    <cellStyle name="Normal 6 3 3 11 3" xfId="4598"/>
    <cellStyle name="Normal 6 3 3 12" xfId="4599"/>
    <cellStyle name="Normal 6 3 3 12 2" xfId="4600"/>
    <cellStyle name="Normal 6 3 3 13" xfId="4601"/>
    <cellStyle name="Normal 6 3 3 14" xfId="4602"/>
    <cellStyle name="Normal 6 3 3 2" xfId="4603"/>
    <cellStyle name="Normal 6 3 3 2 2" xfId="4604"/>
    <cellStyle name="Normal 6 3 3 2 2 2" xfId="4605"/>
    <cellStyle name="Normal 6 3 3 2 2 2 2" xfId="4606"/>
    <cellStyle name="Normal 6 3 3 2 2 2 2 2" xfId="4607"/>
    <cellStyle name="Normal 6 3 3 2 2 2 2 3" xfId="4608"/>
    <cellStyle name="Normal 6 3 3 2 2 2 2 4" xfId="4609"/>
    <cellStyle name="Normal 6 3 3 2 2 2 3" xfId="4610"/>
    <cellStyle name="Normal 6 3 3 2 2 2 4" xfId="4611"/>
    <cellStyle name="Normal 6 3 3 2 2 2 5" xfId="4612"/>
    <cellStyle name="Normal 6 3 3 2 2 3" xfId="4613"/>
    <cellStyle name="Normal 6 3 3 2 2 3 2" xfId="4614"/>
    <cellStyle name="Normal 6 3 3 2 2 3 3" xfId="4615"/>
    <cellStyle name="Normal 6 3 3 2 2 3 4" xfId="4616"/>
    <cellStyle name="Normal 6 3 3 2 2 4" xfId="4617"/>
    <cellStyle name="Normal 6 3 3 2 2 5" xfId="4618"/>
    <cellStyle name="Normal 6 3 3 2 2 6" xfId="4619"/>
    <cellStyle name="Normal 6 3 3 2 3" xfId="4620"/>
    <cellStyle name="Normal 6 3 3 2 3 2" xfId="4621"/>
    <cellStyle name="Normal 6 3 3 2 3 2 2" xfId="4622"/>
    <cellStyle name="Normal 6 3 3 2 3 2 3" xfId="4623"/>
    <cellStyle name="Normal 6 3 3 2 3 2 4" xfId="4624"/>
    <cellStyle name="Normal 6 3 3 2 3 3" xfId="4625"/>
    <cellStyle name="Normal 6 3 3 2 3 4" xfId="4626"/>
    <cellStyle name="Normal 6 3 3 2 3 5" xfId="4627"/>
    <cellStyle name="Normal 6 3 3 2 4" xfId="4628"/>
    <cellStyle name="Normal 6 3 3 2 4 2" xfId="4629"/>
    <cellStyle name="Normal 6 3 3 2 4 3" xfId="4630"/>
    <cellStyle name="Normal 6 3 3 2 4 4" xfId="4631"/>
    <cellStyle name="Normal 6 3 3 2 5" xfId="4632"/>
    <cellStyle name="Normal 6 3 3 2 5 2" xfId="4633"/>
    <cellStyle name="Normal 6 3 3 2 5 3" xfId="4634"/>
    <cellStyle name="Normal 6 3 3 2 5 4" xfId="4635"/>
    <cellStyle name="Normal 6 3 3 2 6" xfId="4636"/>
    <cellStyle name="Normal 6 3 3 2 6 2" xfId="4637"/>
    <cellStyle name="Normal 6 3 3 2 6 3" xfId="4638"/>
    <cellStyle name="Normal 6 3 3 2 7" xfId="4639"/>
    <cellStyle name="Normal 6 3 3 2 8" xfId="4640"/>
    <cellStyle name="Normal 6 3 3 2 9" xfId="4641"/>
    <cellStyle name="Normal 6 3 3 3" xfId="4642"/>
    <cellStyle name="Normal 6 3 3 3 2" xfId="4643"/>
    <cellStyle name="Normal 6 3 3 3 2 2" xfId="4644"/>
    <cellStyle name="Normal 6 3 3 3 2 2 2" xfId="4645"/>
    <cellStyle name="Normal 6 3 3 3 2 2 2 2" xfId="4646"/>
    <cellStyle name="Normal 6 3 3 3 2 2 2 3" xfId="4647"/>
    <cellStyle name="Normal 6 3 3 3 2 2 2 4" xfId="4648"/>
    <cellStyle name="Normal 6 3 3 3 2 2 3" xfId="4649"/>
    <cellStyle name="Normal 6 3 3 3 2 2 4" xfId="4650"/>
    <cellStyle name="Normal 6 3 3 3 2 2 5" xfId="4651"/>
    <cellStyle name="Normal 6 3 3 3 2 3" xfId="4652"/>
    <cellStyle name="Normal 6 3 3 3 2 3 2" xfId="4653"/>
    <cellStyle name="Normal 6 3 3 3 2 3 3" xfId="4654"/>
    <cellStyle name="Normal 6 3 3 3 2 3 4" xfId="4655"/>
    <cellStyle name="Normal 6 3 3 3 2 4" xfId="4656"/>
    <cellStyle name="Normal 6 3 3 3 2 5" xfId="4657"/>
    <cellStyle name="Normal 6 3 3 3 2 6" xfId="4658"/>
    <cellStyle name="Normal 6 3 3 3 3" xfId="4659"/>
    <cellStyle name="Normal 6 3 3 3 3 2" xfId="4660"/>
    <cellStyle name="Normal 6 3 3 3 3 2 2" xfId="4661"/>
    <cellStyle name="Normal 6 3 3 3 3 2 3" xfId="4662"/>
    <cellStyle name="Normal 6 3 3 3 3 2 4" xfId="4663"/>
    <cellStyle name="Normal 6 3 3 3 3 3" xfId="4664"/>
    <cellStyle name="Normal 6 3 3 3 3 4" xfId="4665"/>
    <cellStyle name="Normal 6 3 3 3 3 5" xfId="4666"/>
    <cellStyle name="Normal 6 3 3 3 4" xfId="4667"/>
    <cellStyle name="Normal 6 3 3 3 4 2" xfId="4668"/>
    <cellStyle name="Normal 6 3 3 3 4 3" xfId="4669"/>
    <cellStyle name="Normal 6 3 3 3 4 4" xfId="4670"/>
    <cellStyle name="Normal 6 3 3 3 5" xfId="4671"/>
    <cellStyle name="Normal 6 3 3 3 5 2" xfId="4672"/>
    <cellStyle name="Normal 6 3 3 3 5 3" xfId="4673"/>
    <cellStyle name="Normal 6 3 3 3 5 4" xfId="4674"/>
    <cellStyle name="Normal 6 3 3 3 6" xfId="4675"/>
    <cellStyle name="Normal 6 3 3 3 6 2" xfId="4676"/>
    <cellStyle name="Normal 6 3 3 3 6 3" xfId="4677"/>
    <cellStyle name="Normal 6 3 3 3 7" xfId="4678"/>
    <cellStyle name="Normal 6 3 3 3 8" xfId="4679"/>
    <cellStyle name="Normal 6 3 3 3 9" xfId="4680"/>
    <cellStyle name="Normal 6 3 3 4" xfId="4681"/>
    <cellStyle name="Normal 6 3 3 4 2" xfId="4682"/>
    <cellStyle name="Normal 6 3 3 4 2 2" xfId="4683"/>
    <cellStyle name="Normal 6 3 3 4 2 2 2" xfId="4684"/>
    <cellStyle name="Normal 6 3 3 4 2 2 3" xfId="4685"/>
    <cellStyle name="Normal 6 3 3 4 2 2 4" xfId="4686"/>
    <cellStyle name="Normal 6 3 3 4 2 3" xfId="4687"/>
    <cellStyle name="Normal 6 3 3 4 2 4" xfId="4688"/>
    <cellStyle name="Normal 6 3 3 4 2 5" xfId="4689"/>
    <cellStyle name="Normal 6 3 3 4 3" xfId="4690"/>
    <cellStyle name="Normal 6 3 3 4 3 2" xfId="4691"/>
    <cellStyle name="Normal 6 3 3 4 3 3" xfId="4692"/>
    <cellStyle name="Normal 6 3 3 4 3 4" xfId="4693"/>
    <cellStyle name="Normal 6 3 3 4 4" xfId="4694"/>
    <cellStyle name="Normal 6 3 3 4 5" xfId="4695"/>
    <cellStyle name="Normal 6 3 3 4 6" xfId="4696"/>
    <cellStyle name="Normal 6 3 3 5" xfId="4697"/>
    <cellStyle name="Normal 6 3 3 5 2" xfId="4698"/>
    <cellStyle name="Normal 6 3 3 5 2 2" xfId="4699"/>
    <cellStyle name="Normal 6 3 3 5 2 2 2" xfId="4700"/>
    <cellStyle name="Normal 6 3 3 5 2 2 3" xfId="4701"/>
    <cellStyle name="Normal 6 3 3 5 2 2 4" xfId="4702"/>
    <cellStyle name="Normal 6 3 3 5 2 3" xfId="4703"/>
    <cellStyle name="Normal 6 3 3 5 2 4" xfId="4704"/>
    <cellStyle name="Normal 6 3 3 5 2 5" xfId="4705"/>
    <cellStyle name="Normal 6 3 3 5 3" xfId="4706"/>
    <cellStyle name="Normal 6 3 3 5 3 2" xfId="4707"/>
    <cellStyle name="Normal 6 3 3 5 3 3" xfId="4708"/>
    <cellStyle name="Normal 6 3 3 5 3 4" xfId="4709"/>
    <cellStyle name="Normal 6 3 3 5 4" xfId="4710"/>
    <cellStyle name="Normal 6 3 3 5 5" xfId="4711"/>
    <cellStyle name="Normal 6 3 3 5 6" xfId="4712"/>
    <cellStyle name="Normal 6 3 3 6" xfId="4713"/>
    <cellStyle name="Normal 6 3 3 6 2" xfId="4714"/>
    <cellStyle name="Normal 6 3 3 6 2 2" xfId="4715"/>
    <cellStyle name="Normal 6 3 3 6 2 2 2" xfId="4716"/>
    <cellStyle name="Normal 6 3 3 6 2 2 3" xfId="4717"/>
    <cellStyle name="Normal 6 3 3 6 2 2 4" xfId="4718"/>
    <cellStyle name="Normal 6 3 3 6 2 3" xfId="4719"/>
    <cellStyle name="Normal 6 3 3 6 2 4" xfId="4720"/>
    <cellStyle name="Normal 6 3 3 6 2 5" xfId="4721"/>
    <cellStyle name="Normal 6 3 3 6 3" xfId="4722"/>
    <cellStyle name="Normal 6 3 3 6 3 2" xfId="4723"/>
    <cellStyle name="Normal 6 3 3 6 3 3" xfId="4724"/>
    <cellStyle name="Normal 6 3 3 6 3 4" xfId="4725"/>
    <cellStyle name="Normal 6 3 3 6 4" xfId="4726"/>
    <cellStyle name="Normal 6 3 3 6 5" xfId="4727"/>
    <cellStyle name="Normal 6 3 3 6 6" xfId="4728"/>
    <cellStyle name="Normal 6 3 3 7" xfId="4729"/>
    <cellStyle name="Normal 6 3 3 7 2" xfId="4730"/>
    <cellStyle name="Normal 6 3 3 7 2 2" xfId="4731"/>
    <cellStyle name="Normal 6 3 3 7 2 3" xfId="4732"/>
    <cellStyle name="Normal 6 3 3 7 2 4" xfId="4733"/>
    <cellStyle name="Normal 6 3 3 7 3" xfId="4734"/>
    <cellStyle name="Normal 6 3 3 7 4" xfId="4735"/>
    <cellStyle name="Normal 6 3 3 7 5" xfId="4736"/>
    <cellStyle name="Normal 6 3 3 8" xfId="4737"/>
    <cellStyle name="Normal 6 3 3 8 2" xfId="4738"/>
    <cellStyle name="Normal 6 3 3 8 3" xfId="4739"/>
    <cellStyle name="Normal 6 3 3 8 4" xfId="4740"/>
    <cellStyle name="Normal 6 3 3 9" xfId="4741"/>
    <cellStyle name="Normal 6 3 3 9 2" xfId="4742"/>
    <cellStyle name="Normal 6 3 3 9 3" xfId="4743"/>
    <cellStyle name="Normal 6 3 3 9 4" xfId="4744"/>
    <cellStyle name="Normal 6 3 4" xfId="4745"/>
    <cellStyle name="Normal 6 3 4 2" xfId="4746"/>
    <cellStyle name="Normal 6 3 4 2 2" xfId="4747"/>
    <cellStyle name="Normal 6 3 4 2 2 2" xfId="4748"/>
    <cellStyle name="Normal 6 3 4 2 2 2 2" xfId="4749"/>
    <cellStyle name="Normal 6 3 4 2 2 2 3" xfId="4750"/>
    <cellStyle name="Normal 6 3 4 2 2 2 4" xfId="4751"/>
    <cellStyle name="Normal 6 3 4 2 2 3" xfId="4752"/>
    <cellStyle name="Normal 6 3 4 2 2 4" xfId="4753"/>
    <cellStyle name="Normal 6 3 4 2 2 5" xfId="4754"/>
    <cellStyle name="Normal 6 3 4 2 3" xfId="4755"/>
    <cellStyle name="Normal 6 3 4 2 3 2" xfId="4756"/>
    <cellStyle name="Normal 6 3 4 2 3 3" xfId="4757"/>
    <cellStyle name="Normal 6 3 4 2 3 4" xfId="4758"/>
    <cellStyle name="Normal 6 3 4 2 4" xfId="4759"/>
    <cellStyle name="Normal 6 3 4 2 5" xfId="4760"/>
    <cellStyle name="Normal 6 3 4 2 6" xfId="4761"/>
    <cellStyle name="Normal 6 3 4 3" xfId="4762"/>
    <cellStyle name="Normal 6 3 4 3 2" xfId="4763"/>
    <cellStyle name="Normal 6 3 4 3 2 2" xfId="4764"/>
    <cellStyle name="Normal 6 3 4 3 2 3" xfId="4765"/>
    <cellStyle name="Normal 6 3 4 3 2 4" xfId="4766"/>
    <cellStyle name="Normal 6 3 4 3 3" xfId="4767"/>
    <cellStyle name="Normal 6 3 4 3 4" xfId="4768"/>
    <cellStyle name="Normal 6 3 4 3 5" xfId="4769"/>
    <cellStyle name="Normal 6 3 4 4" xfId="4770"/>
    <cellStyle name="Normal 6 3 4 4 2" xfId="4771"/>
    <cellStyle name="Normal 6 3 4 4 3" xfId="4772"/>
    <cellStyle name="Normal 6 3 4 4 4" xfId="4773"/>
    <cellStyle name="Normal 6 3 4 5" xfId="4774"/>
    <cellStyle name="Normal 6 3 4 5 2" xfId="4775"/>
    <cellStyle name="Normal 6 3 4 5 3" xfId="4776"/>
    <cellStyle name="Normal 6 3 4 5 4" xfId="4777"/>
    <cellStyle name="Normal 6 3 4 6" xfId="4778"/>
    <cellStyle name="Normal 6 3 4 6 2" xfId="4779"/>
    <cellStyle name="Normal 6 3 4 6 3" xfId="4780"/>
    <cellStyle name="Normal 6 3 4 7" xfId="4781"/>
    <cellStyle name="Normal 6 3 4 8" xfId="4782"/>
    <cellStyle name="Normal 6 3 4 9" xfId="4783"/>
    <cellStyle name="Normal 6 3 5" xfId="4784"/>
    <cellStyle name="Normal 6 3 5 2" xfId="4785"/>
    <cellStyle name="Normal 6 3 5 2 2" xfId="4786"/>
    <cellStyle name="Normal 6 3 5 2 2 2" xfId="4787"/>
    <cellStyle name="Normal 6 3 5 2 2 2 2" xfId="4788"/>
    <cellStyle name="Normal 6 3 5 2 2 2 3" xfId="4789"/>
    <cellStyle name="Normal 6 3 5 2 2 2 4" xfId="4790"/>
    <cellStyle name="Normal 6 3 5 2 2 3" xfId="4791"/>
    <cellStyle name="Normal 6 3 5 2 2 4" xfId="4792"/>
    <cellStyle name="Normal 6 3 5 2 2 5" xfId="4793"/>
    <cellStyle name="Normal 6 3 5 2 3" xfId="4794"/>
    <cellStyle name="Normal 6 3 5 2 3 2" xfId="4795"/>
    <cellStyle name="Normal 6 3 5 2 3 3" xfId="4796"/>
    <cellStyle name="Normal 6 3 5 2 3 4" xfId="4797"/>
    <cellStyle name="Normal 6 3 5 2 4" xfId="4798"/>
    <cellStyle name="Normal 6 3 5 2 5" xfId="4799"/>
    <cellStyle name="Normal 6 3 5 2 6" xfId="4800"/>
    <cellStyle name="Normal 6 3 5 3" xfId="4801"/>
    <cellStyle name="Normal 6 3 5 3 2" xfId="4802"/>
    <cellStyle name="Normal 6 3 5 3 2 2" xfId="4803"/>
    <cellStyle name="Normal 6 3 5 3 2 3" xfId="4804"/>
    <cellStyle name="Normal 6 3 5 3 2 4" xfId="4805"/>
    <cellStyle name="Normal 6 3 5 3 3" xfId="4806"/>
    <cellStyle name="Normal 6 3 5 3 4" xfId="4807"/>
    <cellStyle name="Normal 6 3 5 3 5" xfId="4808"/>
    <cellStyle name="Normal 6 3 5 4" xfId="4809"/>
    <cellStyle name="Normal 6 3 5 4 2" xfId="4810"/>
    <cellStyle name="Normal 6 3 5 4 3" xfId="4811"/>
    <cellStyle name="Normal 6 3 5 4 4" xfId="4812"/>
    <cellStyle name="Normal 6 3 5 5" xfId="4813"/>
    <cellStyle name="Normal 6 3 5 5 2" xfId="4814"/>
    <cellStyle name="Normal 6 3 5 5 3" xfId="4815"/>
    <cellStyle name="Normal 6 3 5 5 4" xfId="4816"/>
    <cellStyle name="Normal 6 3 5 6" xfId="4817"/>
    <cellStyle name="Normal 6 3 5 6 2" xfId="4818"/>
    <cellStyle name="Normal 6 3 5 6 3" xfId="4819"/>
    <cellStyle name="Normal 6 3 5 7" xfId="4820"/>
    <cellStyle name="Normal 6 3 5 8" xfId="4821"/>
    <cellStyle name="Normal 6 3 5 9" xfId="4822"/>
    <cellStyle name="Normal 6 3 6" xfId="4823"/>
    <cellStyle name="Normal 6 3 6 2" xfId="4824"/>
    <cellStyle name="Normal 6 3 6 2 2" xfId="4825"/>
    <cellStyle name="Normal 6 3 6 2 2 2" xfId="4826"/>
    <cellStyle name="Normal 6 3 6 2 2 3" xfId="4827"/>
    <cellStyle name="Normal 6 3 6 2 2 4" xfId="4828"/>
    <cellStyle name="Normal 6 3 6 2 3" xfId="4829"/>
    <cellStyle name="Normal 6 3 6 2 4" xfId="4830"/>
    <cellStyle name="Normal 6 3 6 2 5" xfId="4831"/>
    <cellStyle name="Normal 6 3 6 3" xfId="4832"/>
    <cellStyle name="Normal 6 3 6 3 2" xfId="4833"/>
    <cellStyle name="Normal 6 3 6 3 3" xfId="4834"/>
    <cellStyle name="Normal 6 3 6 3 4" xfId="4835"/>
    <cellStyle name="Normal 6 3 6 4" xfId="4836"/>
    <cellStyle name="Normal 6 3 6 5" xfId="4837"/>
    <cellStyle name="Normal 6 3 6 6" xfId="4838"/>
    <cellStyle name="Normal 6 3 7" xfId="4839"/>
    <cellStyle name="Normal 6 3 7 2" xfId="4840"/>
    <cellStyle name="Normal 6 3 7 2 2" xfId="4841"/>
    <cellStyle name="Normal 6 3 7 2 2 2" xfId="4842"/>
    <cellStyle name="Normal 6 3 7 2 2 3" xfId="4843"/>
    <cellStyle name="Normal 6 3 7 2 2 4" xfId="4844"/>
    <cellStyle name="Normal 6 3 7 2 3" xfId="4845"/>
    <cellStyle name="Normal 6 3 7 2 4" xfId="4846"/>
    <cellStyle name="Normal 6 3 7 2 5" xfId="4847"/>
    <cellStyle name="Normal 6 3 7 3" xfId="4848"/>
    <cellStyle name="Normal 6 3 7 3 2" xfId="4849"/>
    <cellStyle name="Normal 6 3 7 3 3" xfId="4850"/>
    <cellStyle name="Normal 6 3 7 3 4" xfId="4851"/>
    <cellStyle name="Normal 6 3 7 4" xfId="4852"/>
    <cellStyle name="Normal 6 3 7 5" xfId="4853"/>
    <cellStyle name="Normal 6 3 7 6" xfId="4854"/>
    <cellStyle name="Normal 6 3 8" xfId="4855"/>
    <cellStyle name="Normal 6 3 8 2" xfId="4856"/>
    <cellStyle name="Normal 6 3 8 2 2" xfId="4857"/>
    <cellStyle name="Normal 6 3 8 2 2 2" xfId="4858"/>
    <cellStyle name="Normal 6 3 8 2 2 3" xfId="4859"/>
    <cellStyle name="Normal 6 3 8 2 2 4" xfId="4860"/>
    <cellStyle name="Normal 6 3 8 2 3" xfId="4861"/>
    <cellStyle name="Normal 6 3 8 2 4" xfId="4862"/>
    <cellStyle name="Normal 6 3 8 2 5" xfId="4863"/>
    <cellStyle name="Normal 6 3 8 3" xfId="4864"/>
    <cellStyle name="Normal 6 3 8 3 2" xfId="4865"/>
    <cellStyle name="Normal 6 3 8 3 3" xfId="4866"/>
    <cellStyle name="Normal 6 3 8 3 4" xfId="4867"/>
    <cellStyle name="Normal 6 3 8 4" xfId="4868"/>
    <cellStyle name="Normal 6 3 8 5" xfId="4869"/>
    <cellStyle name="Normal 6 3 8 6" xfId="4870"/>
    <cellStyle name="Normal 6 3 9" xfId="4871"/>
    <cellStyle name="Normal 6 3 9 2" xfId="4872"/>
    <cellStyle name="Normal 6 3 9 2 2" xfId="4873"/>
    <cellStyle name="Normal 6 3 9 2 3" xfId="4874"/>
    <cellStyle name="Normal 6 3 9 2 4" xfId="4875"/>
    <cellStyle name="Normal 6 3 9 3" xfId="4876"/>
    <cellStyle name="Normal 6 3 9 4" xfId="4877"/>
    <cellStyle name="Normal 6 3 9 5" xfId="4878"/>
    <cellStyle name="Normal 6 4" xfId="4879"/>
    <cellStyle name="Normal 6 4 10" xfId="4880"/>
    <cellStyle name="Normal 6 4 10 2" xfId="4881"/>
    <cellStyle name="Normal 6 4 10 3" xfId="4882"/>
    <cellStyle name="Normal 6 4 10 4" xfId="4883"/>
    <cellStyle name="Normal 6 4 11" xfId="4884"/>
    <cellStyle name="Normal 6 4 11 2" xfId="4885"/>
    <cellStyle name="Normal 6 4 11 3" xfId="4886"/>
    <cellStyle name="Normal 6 4 12" xfId="4887"/>
    <cellStyle name="Normal 6 4 12 2" xfId="4888"/>
    <cellStyle name="Normal 6 4 13" xfId="4889"/>
    <cellStyle name="Normal 6 4 14" xfId="4890"/>
    <cellStyle name="Normal 6 4 2" xfId="4891"/>
    <cellStyle name="Normal 6 4 2 2" xfId="4892"/>
    <cellStyle name="Normal 6 4 2 2 2" xfId="4893"/>
    <cellStyle name="Normal 6 4 2 2 2 2" xfId="4894"/>
    <cellStyle name="Normal 6 4 2 2 2 2 2" xfId="4895"/>
    <cellStyle name="Normal 6 4 2 2 2 2 3" xfId="4896"/>
    <cellStyle name="Normal 6 4 2 2 2 2 4" xfId="4897"/>
    <cellStyle name="Normal 6 4 2 2 2 3" xfId="4898"/>
    <cellStyle name="Normal 6 4 2 2 2 4" xfId="4899"/>
    <cellStyle name="Normal 6 4 2 2 2 5" xfId="4900"/>
    <cellStyle name="Normal 6 4 2 2 3" xfId="4901"/>
    <cellStyle name="Normal 6 4 2 2 3 2" xfId="4902"/>
    <cellStyle name="Normal 6 4 2 2 3 3" xfId="4903"/>
    <cellStyle name="Normal 6 4 2 2 3 4" xfId="4904"/>
    <cellStyle name="Normal 6 4 2 2 4" xfId="4905"/>
    <cellStyle name="Normal 6 4 2 2 5" xfId="4906"/>
    <cellStyle name="Normal 6 4 2 2 6" xfId="4907"/>
    <cellStyle name="Normal 6 4 2 3" xfId="4908"/>
    <cellStyle name="Normal 6 4 2 3 2" xfId="4909"/>
    <cellStyle name="Normal 6 4 2 3 2 2" xfId="4910"/>
    <cellStyle name="Normal 6 4 2 3 2 3" xfId="4911"/>
    <cellStyle name="Normal 6 4 2 3 2 4" xfId="4912"/>
    <cellStyle name="Normal 6 4 2 3 3" xfId="4913"/>
    <cellStyle name="Normal 6 4 2 3 4" xfId="4914"/>
    <cellStyle name="Normal 6 4 2 3 5" xfId="4915"/>
    <cellStyle name="Normal 6 4 2 4" xfId="4916"/>
    <cellStyle name="Normal 6 4 2 4 2" xfId="4917"/>
    <cellStyle name="Normal 6 4 2 4 3" xfId="4918"/>
    <cellStyle name="Normal 6 4 2 4 4" xfId="4919"/>
    <cellStyle name="Normal 6 4 2 5" xfId="4920"/>
    <cellStyle name="Normal 6 4 2 5 2" xfId="4921"/>
    <cellStyle name="Normal 6 4 2 5 3" xfId="4922"/>
    <cellStyle name="Normal 6 4 2 5 4" xfId="4923"/>
    <cellStyle name="Normal 6 4 2 6" xfId="4924"/>
    <cellStyle name="Normal 6 4 2 6 2" xfId="4925"/>
    <cellStyle name="Normal 6 4 2 6 3" xfId="4926"/>
    <cellStyle name="Normal 6 4 2 7" xfId="4927"/>
    <cellStyle name="Normal 6 4 2 8" xfId="4928"/>
    <cellStyle name="Normal 6 4 2 9" xfId="4929"/>
    <cellStyle name="Normal 6 4 3" xfId="4930"/>
    <cellStyle name="Normal 6 4 3 2" xfId="4931"/>
    <cellStyle name="Normal 6 4 3 2 2" xfId="4932"/>
    <cellStyle name="Normal 6 4 3 2 2 2" xfId="4933"/>
    <cellStyle name="Normal 6 4 3 2 2 2 2" xfId="4934"/>
    <cellStyle name="Normal 6 4 3 2 2 2 3" xfId="4935"/>
    <cellStyle name="Normal 6 4 3 2 2 2 4" xfId="4936"/>
    <cellStyle name="Normal 6 4 3 2 2 3" xfId="4937"/>
    <cellStyle name="Normal 6 4 3 2 2 4" xfId="4938"/>
    <cellStyle name="Normal 6 4 3 2 2 5" xfId="4939"/>
    <cellStyle name="Normal 6 4 3 2 3" xfId="4940"/>
    <cellStyle name="Normal 6 4 3 2 3 2" xfId="4941"/>
    <cellStyle name="Normal 6 4 3 2 3 3" xfId="4942"/>
    <cellStyle name="Normal 6 4 3 2 3 4" xfId="4943"/>
    <cellStyle name="Normal 6 4 3 2 4" xfId="4944"/>
    <cellStyle name="Normal 6 4 3 2 5" xfId="4945"/>
    <cellStyle name="Normal 6 4 3 2 6" xfId="4946"/>
    <cellStyle name="Normal 6 4 3 3" xfId="4947"/>
    <cellStyle name="Normal 6 4 3 3 2" xfId="4948"/>
    <cellStyle name="Normal 6 4 3 3 2 2" xfId="4949"/>
    <cellStyle name="Normal 6 4 3 3 2 3" xfId="4950"/>
    <cellStyle name="Normal 6 4 3 3 2 4" xfId="4951"/>
    <cellStyle name="Normal 6 4 3 3 3" xfId="4952"/>
    <cellStyle name="Normal 6 4 3 3 4" xfId="4953"/>
    <cellStyle name="Normal 6 4 3 3 5" xfId="4954"/>
    <cellStyle name="Normal 6 4 3 4" xfId="4955"/>
    <cellStyle name="Normal 6 4 3 4 2" xfId="4956"/>
    <cellStyle name="Normal 6 4 3 4 3" xfId="4957"/>
    <cellStyle name="Normal 6 4 3 4 4" xfId="4958"/>
    <cellStyle name="Normal 6 4 3 5" xfId="4959"/>
    <cellStyle name="Normal 6 4 3 5 2" xfId="4960"/>
    <cellStyle name="Normal 6 4 3 5 3" xfId="4961"/>
    <cellStyle name="Normal 6 4 3 5 4" xfId="4962"/>
    <cellStyle name="Normal 6 4 3 6" xfId="4963"/>
    <cellStyle name="Normal 6 4 3 6 2" xfId="4964"/>
    <cellStyle name="Normal 6 4 3 6 3" xfId="4965"/>
    <cellStyle name="Normal 6 4 3 7" xfId="4966"/>
    <cellStyle name="Normal 6 4 3 8" xfId="4967"/>
    <cellStyle name="Normal 6 4 3 9" xfId="4968"/>
    <cellStyle name="Normal 6 4 4" xfId="4969"/>
    <cellStyle name="Normal 6 4 4 2" xfId="4970"/>
    <cellStyle name="Normal 6 4 4 2 2" xfId="4971"/>
    <cellStyle name="Normal 6 4 4 2 2 2" xfId="4972"/>
    <cellStyle name="Normal 6 4 4 2 2 3" xfId="4973"/>
    <cellStyle name="Normal 6 4 4 2 2 4" xfId="4974"/>
    <cellStyle name="Normal 6 4 4 2 3" xfId="4975"/>
    <cellStyle name="Normal 6 4 4 2 4" xfId="4976"/>
    <cellStyle name="Normal 6 4 4 2 5" xfId="4977"/>
    <cellStyle name="Normal 6 4 4 3" xfId="4978"/>
    <cellStyle name="Normal 6 4 4 3 2" xfId="4979"/>
    <cellStyle name="Normal 6 4 4 3 3" xfId="4980"/>
    <cellStyle name="Normal 6 4 4 3 4" xfId="4981"/>
    <cellStyle name="Normal 6 4 4 4" xfId="4982"/>
    <cellStyle name="Normal 6 4 4 5" xfId="4983"/>
    <cellStyle name="Normal 6 4 4 6" xfId="4984"/>
    <cellStyle name="Normal 6 4 5" xfId="4985"/>
    <cellStyle name="Normal 6 4 5 2" xfId="4986"/>
    <cellStyle name="Normal 6 4 5 2 2" xfId="4987"/>
    <cellStyle name="Normal 6 4 5 2 2 2" xfId="4988"/>
    <cellStyle name="Normal 6 4 5 2 2 3" xfId="4989"/>
    <cellStyle name="Normal 6 4 5 2 2 4" xfId="4990"/>
    <cellStyle name="Normal 6 4 5 2 3" xfId="4991"/>
    <cellStyle name="Normal 6 4 5 2 4" xfId="4992"/>
    <cellStyle name="Normal 6 4 5 2 5" xfId="4993"/>
    <cellStyle name="Normal 6 4 5 3" xfId="4994"/>
    <cellStyle name="Normal 6 4 5 3 2" xfId="4995"/>
    <cellStyle name="Normal 6 4 5 3 3" xfId="4996"/>
    <cellStyle name="Normal 6 4 5 3 4" xfId="4997"/>
    <cellStyle name="Normal 6 4 5 4" xfId="4998"/>
    <cellStyle name="Normal 6 4 5 5" xfId="4999"/>
    <cellStyle name="Normal 6 4 5 6" xfId="5000"/>
    <cellStyle name="Normal 6 4 6" xfId="5001"/>
    <cellStyle name="Normal 6 4 6 2" xfId="5002"/>
    <cellStyle name="Normal 6 4 6 2 2" xfId="5003"/>
    <cellStyle name="Normal 6 4 6 2 2 2" xfId="5004"/>
    <cellStyle name="Normal 6 4 6 2 2 3" xfId="5005"/>
    <cellStyle name="Normal 6 4 6 2 2 4" xfId="5006"/>
    <cellStyle name="Normal 6 4 6 2 3" xfId="5007"/>
    <cellStyle name="Normal 6 4 6 2 4" xfId="5008"/>
    <cellStyle name="Normal 6 4 6 2 5" xfId="5009"/>
    <cellStyle name="Normal 6 4 6 3" xfId="5010"/>
    <cellStyle name="Normal 6 4 6 3 2" xfId="5011"/>
    <cellStyle name="Normal 6 4 6 3 3" xfId="5012"/>
    <cellStyle name="Normal 6 4 6 3 4" xfId="5013"/>
    <cellStyle name="Normal 6 4 6 4" xfId="5014"/>
    <cellStyle name="Normal 6 4 6 5" xfId="5015"/>
    <cellStyle name="Normal 6 4 6 6" xfId="5016"/>
    <cellStyle name="Normal 6 4 7" xfId="5017"/>
    <cellStyle name="Normal 6 4 7 2" xfId="5018"/>
    <cellStyle name="Normal 6 4 7 2 2" xfId="5019"/>
    <cellStyle name="Normal 6 4 7 2 3" xfId="5020"/>
    <cellStyle name="Normal 6 4 7 2 4" xfId="5021"/>
    <cellStyle name="Normal 6 4 7 3" xfId="5022"/>
    <cellStyle name="Normal 6 4 7 4" xfId="5023"/>
    <cellStyle name="Normal 6 4 7 5" xfId="5024"/>
    <cellStyle name="Normal 6 4 8" xfId="5025"/>
    <cellStyle name="Normal 6 4 8 2" xfId="5026"/>
    <cellStyle name="Normal 6 4 8 3" xfId="5027"/>
    <cellStyle name="Normal 6 4 8 4" xfId="5028"/>
    <cellStyle name="Normal 6 4 9" xfId="5029"/>
    <cellStyle name="Normal 6 4 9 2" xfId="5030"/>
    <cellStyle name="Normal 6 4 9 3" xfId="5031"/>
    <cellStyle name="Normal 6 4 9 4" xfId="5032"/>
    <cellStyle name="Normal 6 5" xfId="5033"/>
    <cellStyle name="Normal 6 5 10" xfId="5034"/>
    <cellStyle name="Normal 6 5 10 2" xfId="5035"/>
    <cellStyle name="Normal 6 5 10 3" xfId="5036"/>
    <cellStyle name="Normal 6 5 10 4" xfId="5037"/>
    <cellStyle name="Normal 6 5 11" xfId="5038"/>
    <cellStyle name="Normal 6 5 11 2" xfId="5039"/>
    <cellStyle name="Normal 6 5 11 3" xfId="5040"/>
    <cellStyle name="Normal 6 5 12" xfId="5041"/>
    <cellStyle name="Normal 6 5 12 2" xfId="5042"/>
    <cellStyle name="Normal 6 5 13" xfId="5043"/>
    <cellStyle name="Normal 6 5 14" xfId="5044"/>
    <cellStyle name="Normal 6 5 2" xfId="5045"/>
    <cellStyle name="Normal 6 5 2 2" xfId="5046"/>
    <cellStyle name="Normal 6 5 2 2 2" xfId="5047"/>
    <cellStyle name="Normal 6 5 2 2 2 2" xfId="5048"/>
    <cellStyle name="Normal 6 5 2 2 2 2 2" xfId="5049"/>
    <cellStyle name="Normal 6 5 2 2 2 2 3" xfId="5050"/>
    <cellStyle name="Normal 6 5 2 2 2 2 4" xfId="5051"/>
    <cellStyle name="Normal 6 5 2 2 2 3" xfId="5052"/>
    <cellStyle name="Normal 6 5 2 2 2 4" xfId="5053"/>
    <cellStyle name="Normal 6 5 2 2 2 5" xfId="5054"/>
    <cellStyle name="Normal 6 5 2 2 3" xfId="5055"/>
    <cellStyle name="Normal 6 5 2 2 3 2" xfId="5056"/>
    <cellStyle name="Normal 6 5 2 2 3 3" xfId="5057"/>
    <cellStyle name="Normal 6 5 2 2 3 4" xfId="5058"/>
    <cellStyle name="Normal 6 5 2 2 4" xfId="5059"/>
    <cellStyle name="Normal 6 5 2 2 5" xfId="5060"/>
    <cellStyle name="Normal 6 5 2 2 6" xfId="5061"/>
    <cellStyle name="Normal 6 5 2 3" xfId="5062"/>
    <cellStyle name="Normal 6 5 2 3 2" xfId="5063"/>
    <cellStyle name="Normal 6 5 2 3 2 2" xfId="5064"/>
    <cellStyle name="Normal 6 5 2 3 2 3" xfId="5065"/>
    <cellStyle name="Normal 6 5 2 3 2 4" xfId="5066"/>
    <cellStyle name="Normal 6 5 2 3 3" xfId="5067"/>
    <cellStyle name="Normal 6 5 2 3 4" xfId="5068"/>
    <cellStyle name="Normal 6 5 2 3 5" xfId="5069"/>
    <cellStyle name="Normal 6 5 2 4" xfId="5070"/>
    <cellStyle name="Normal 6 5 2 4 2" xfId="5071"/>
    <cellStyle name="Normal 6 5 2 4 3" xfId="5072"/>
    <cellStyle name="Normal 6 5 2 4 4" xfId="5073"/>
    <cellStyle name="Normal 6 5 2 5" xfId="5074"/>
    <cellStyle name="Normal 6 5 2 5 2" xfId="5075"/>
    <cellStyle name="Normal 6 5 2 5 3" xfId="5076"/>
    <cellStyle name="Normal 6 5 2 5 4" xfId="5077"/>
    <cellStyle name="Normal 6 5 2 6" xfId="5078"/>
    <cellStyle name="Normal 6 5 2 6 2" xfId="5079"/>
    <cellStyle name="Normal 6 5 2 6 3" xfId="5080"/>
    <cellStyle name="Normal 6 5 2 7" xfId="5081"/>
    <cellStyle name="Normal 6 5 2 8" xfId="5082"/>
    <cellStyle name="Normal 6 5 2 9" xfId="5083"/>
    <cellStyle name="Normal 6 5 3" xfId="5084"/>
    <cellStyle name="Normal 6 5 3 2" xfId="5085"/>
    <cellStyle name="Normal 6 5 3 2 2" xfId="5086"/>
    <cellStyle name="Normal 6 5 3 2 2 2" xfId="5087"/>
    <cellStyle name="Normal 6 5 3 2 2 2 2" xfId="5088"/>
    <cellStyle name="Normal 6 5 3 2 2 2 3" xfId="5089"/>
    <cellStyle name="Normal 6 5 3 2 2 2 4" xfId="5090"/>
    <cellStyle name="Normal 6 5 3 2 2 3" xfId="5091"/>
    <cellStyle name="Normal 6 5 3 2 2 4" xfId="5092"/>
    <cellStyle name="Normal 6 5 3 2 2 5" xfId="5093"/>
    <cellStyle name="Normal 6 5 3 2 3" xfId="5094"/>
    <cellStyle name="Normal 6 5 3 2 3 2" xfId="5095"/>
    <cellStyle name="Normal 6 5 3 2 3 3" xfId="5096"/>
    <cellStyle name="Normal 6 5 3 2 3 4" xfId="5097"/>
    <cellStyle name="Normal 6 5 3 2 4" xfId="5098"/>
    <cellStyle name="Normal 6 5 3 2 5" xfId="5099"/>
    <cellStyle name="Normal 6 5 3 2 6" xfId="5100"/>
    <cellStyle name="Normal 6 5 3 3" xfId="5101"/>
    <cellStyle name="Normal 6 5 3 3 2" xfId="5102"/>
    <cellStyle name="Normal 6 5 3 3 2 2" xfId="5103"/>
    <cellStyle name="Normal 6 5 3 3 2 3" xfId="5104"/>
    <cellStyle name="Normal 6 5 3 3 2 4" xfId="5105"/>
    <cellStyle name="Normal 6 5 3 3 3" xfId="5106"/>
    <cellStyle name="Normal 6 5 3 3 4" xfId="5107"/>
    <cellStyle name="Normal 6 5 3 3 5" xfId="5108"/>
    <cellStyle name="Normal 6 5 3 4" xfId="5109"/>
    <cellStyle name="Normal 6 5 3 4 2" xfId="5110"/>
    <cellStyle name="Normal 6 5 3 4 3" xfId="5111"/>
    <cellStyle name="Normal 6 5 3 4 4" xfId="5112"/>
    <cellStyle name="Normal 6 5 3 5" xfId="5113"/>
    <cellStyle name="Normal 6 5 3 5 2" xfId="5114"/>
    <cellStyle name="Normal 6 5 3 5 3" xfId="5115"/>
    <cellStyle name="Normal 6 5 3 5 4" xfId="5116"/>
    <cellStyle name="Normal 6 5 3 6" xfId="5117"/>
    <cellStyle name="Normal 6 5 3 6 2" xfId="5118"/>
    <cellStyle name="Normal 6 5 3 6 3" xfId="5119"/>
    <cellStyle name="Normal 6 5 3 7" xfId="5120"/>
    <cellStyle name="Normal 6 5 3 8" xfId="5121"/>
    <cellStyle name="Normal 6 5 3 9" xfId="5122"/>
    <cellStyle name="Normal 6 5 4" xfId="5123"/>
    <cellStyle name="Normal 6 5 4 2" xfId="5124"/>
    <cellStyle name="Normal 6 5 4 2 2" xfId="5125"/>
    <cellStyle name="Normal 6 5 4 2 2 2" xfId="5126"/>
    <cellStyle name="Normal 6 5 4 2 2 3" xfId="5127"/>
    <cellStyle name="Normal 6 5 4 2 2 4" xfId="5128"/>
    <cellStyle name="Normal 6 5 4 2 3" xfId="5129"/>
    <cellStyle name="Normal 6 5 4 2 4" xfId="5130"/>
    <cellStyle name="Normal 6 5 4 2 5" xfId="5131"/>
    <cellStyle name="Normal 6 5 4 3" xfId="5132"/>
    <cellStyle name="Normal 6 5 4 3 2" xfId="5133"/>
    <cellStyle name="Normal 6 5 4 3 3" xfId="5134"/>
    <cellStyle name="Normal 6 5 4 3 4" xfId="5135"/>
    <cellStyle name="Normal 6 5 4 4" xfId="5136"/>
    <cellStyle name="Normal 6 5 4 5" xfId="5137"/>
    <cellStyle name="Normal 6 5 4 6" xfId="5138"/>
    <cellStyle name="Normal 6 5 5" xfId="5139"/>
    <cellStyle name="Normal 6 5 5 2" xfId="5140"/>
    <cellStyle name="Normal 6 5 5 2 2" xfId="5141"/>
    <cellStyle name="Normal 6 5 5 2 2 2" xfId="5142"/>
    <cellStyle name="Normal 6 5 5 2 2 3" xfId="5143"/>
    <cellStyle name="Normal 6 5 5 2 2 4" xfId="5144"/>
    <cellStyle name="Normal 6 5 5 2 3" xfId="5145"/>
    <cellStyle name="Normal 6 5 5 2 4" xfId="5146"/>
    <cellStyle name="Normal 6 5 5 2 5" xfId="5147"/>
    <cellStyle name="Normal 6 5 5 3" xfId="5148"/>
    <cellStyle name="Normal 6 5 5 3 2" xfId="5149"/>
    <cellStyle name="Normal 6 5 5 3 3" xfId="5150"/>
    <cellStyle name="Normal 6 5 5 3 4" xfId="5151"/>
    <cellStyle name="Normal 6 5 5 4" xfId="5152"/>
    <cellStyle name="Normal 6 5 5 5" xfId="5153"/>
    <cellStyle name="Normal 6 5 5 6" xfId="5154"/>
    <cellStyle name="Normal 6 5 6" xfId="5155"/>
    <cellStyle name="Normal 6 5 6 2" xfId="5156"/>
    <cellStyle name="Normal 6 5 6 2 2" xfId="5157"/>
    <cellStyle name="Normal 6 5 6 2 2 2" xfId="5158"/>
    <cellStyle name="Normal 6 5 6 2 2 3" xfId="5159"/>
    <cellStyle name="Normal 6 5 6 2 2 4" xfId="5160"/>
    <cellStyle name="Normal 6 5 6 2 3" xfId="5161"/>
    <cellStyle name="Normal 6 5 6 2 4" xfId="5162"/>
    <cellStyle name="Normal 6 5 6 2 5" xfId="5163"/>
    <cellStyle name="Normal 6 5 6 3" xfId="5164"/>
    <cellStyle name="Normal 6 5 6 3 2" xfId="5165"/>
    <cellStyle name="Normal 6 5 6 3 3" xfId="5166"/>
    <cellStyle name="Normal 6 5 6 3 4" xfId="5167"/>
    <cellStyle name="Normal 6 5 6 4" xfId="5168"/>
    <cellStyle name="Normal 6 5 6 5" xfId="5169"/>
    <cellStyle name="Normal 6 5 6 6" xfId="5170"/>
    <cellStyle name="Normal 6 5 7" xfId="5171"/>
    <cellStyle name="Normal 6 5 7 2" xfId="5172"/>
    <cellStyle name="Normal 6 5 7 2 2" xfId="5173"/>
    <cellStyle name="Normal 6 5 7 2 3" xfId="5174"/>
    <cellStyle name="Normal 6 5 7 2 4" xfId="5175"/>
    <cellStyle name="Normal 6 5 7 3" xfId="5176"/>
    <cellStyle name="Normal 6 5 7 4" xfId="5177"/>
    <cellStyle name="Normal 6 5 7 5" xfId="5178"/>
    <cellStyle name="Normal 6 5 8" xfId="5179"/>
    <cellStyle name="Normal 6 5 8 2" xfId="5180"/>
    <cellStyle name="Normal 6 5 8 3" xfId="5181"/>
    <cellStyle name="Normal 6 5 8 4" xfId="5182"/>
    <cellStyle name="Normal 6 5 9" xfId="5183"/>
    <cellStyle name="Normal 6 5 9 2" xfId="5184"/>
    <cellStyle name="Normal 6 5 9 3" xfId="5185"/>
    <cellStyle name="Normal 6 5 9 4" xfId="5186"/>
    <cellStyle name="Normal 6 6" xfId="5187"/>
    <cellStyle name="Normal 6 6 2" xfId="5188"/>
    <cellStyle name="Normal 6 6 2 2" xfId="5189"/>
    <cellStyle name="Normal 6 6 2 2 2" xfId="5190"/>
    <cellStyle name="Normal 6 6 2 2 2 2" xfId="5191"/>
    <cellStyle name="Normal 6 6 2 2 2 3" xfId="5192"/>
    <cellStyle name="Normal 6 6 2 2 2 4" xfId="5193"/>
    <cellStyle name="Normal 6 6 2 2 3" xfId="5194"/>
    <cellStyle name="Normal 6 6 2 2 4" xfId="5195"/>
    <cellStyle name="Normal 6 6 2 2 5" xfId="5196"/>
    <cellStyle name="Normal 6 6 2 3" xfId="5197"/>
    <cellStyle name="Normal 6 6 2 3 2" xfId="5198"/>
    <cellStyle name="Normal 6 6 2 3 3" xfId="5199"/>
    <cellStyle name="Normal 6 6 2 3 4" xfId="5200"/>
    <cellStyle name="Normal 6 6 2 4" xfId="5201"/>
    <cellStyle name="Normal 6 6 2 5" xfId="5202"/>
    <cellStyle name="Normal 6 6 2 6" xfId="5203"/>
    <cellStyle name="Normal 6 6 3" xfId="5204"/>
    <cellStyle name="Normal 6 6 3 2" xfId="5205"/>
    <cellStyle name="Normal 6 6 3 2 2" xfId="5206"/>
    <cellStyle name="Normal 6 6 3 2 3" xfId="5207"/>
    <cellStyle name="Normal 6 6 3 2 4" xfId="5208"/>
    <cellStyle name="Normal 6 6 3 3" xfId="5209"/>
    <cellStyle name="Normal 6 6 3 4" xfId="5210"/>
    <cellStyle name="Normal 6 6 3 5" xfId="5211"/>
    <cellStyle name="Normal 6 6 4" xfId="5212"/>
    <cellStyle name="Normal 6 6 4 2" xfId="5213"/>
    <cellStyle name="Normal 6 6 4 3" xfId="5214"/>
    <cellStyle name="Normal 6 6 4 4" xfId="5215"/>
    <cellStyle name="Normal 6 6 5" xfId="5216"/>
    <cellStyle name="Normal 6 6 5 2" xfId="5217"/>
    <cellStyle name="Normal 6 6 5 3" xfId="5218"/>
    <cellStyle name="Normal 6 6 5 4" xfId="5219"/>
    <cellStyle name="Normal 6 6 6" xfId="5220"/>
    <cellStyle name="Normal 6 6 6 2" xfId="5221"/>
    <cellStyle name="Normal 6 6 6 3" xfId="5222"/>
    <cellStyle name="Normal 6 6 7" xfId="5223"/>
    <cellStyle name="Normal 6 6 8" xfId="5224"/>
    <cellStyle name="Normal 6 6 9" xfId="5225"/>
    <cellStyle name="Normal 6 7" xfId="5226"/>
    <cellStyle name="Normal 6 7 2" xfId="5227"/>
    <cellStyle name="Normal 6 7 2 2" xfId="5228"/>
    <cellStyle name="Normal 6 7 2 2 2" xfId="5229"/>
    <cellStyle name="Normal 6 7 2 2 2 2" xfId="5230"/>
    <cellStyle name="Normal 6 7 2 2 2 3" xfId="5231"/>
    <cellStyle name="Normal 6 7 2 2 2 4" xfId="5232"/>
    <cellStyle name="Normal 6 7 2 2 3" xfId="5233"/>
    <cellStyle name="Normal 6 7 2 2 4" xfId="5234"/>
    <cellStyle name="Normal 6 7 2 2 5" xfId="5235"/>
    <cellStyle name="Normal 6 7 2 3" xfId="5236"/>
    <cellStyle name="Normal 6 7 2 3 2" xfId="5237"/>
    <cellStyle name="Normal 6 7 2 3 3" xfId="5238"/>
    <cellStyle name="Normal 6 7 2 3 4" xfId="5239"/>
    <cellStyle name="Normal 6 7 2 4" xfId="5240"/>
    <cellStyle name="Normal 6 7 2 5" xfId="5241"/>
    <cellStyle name="Normal 6 7 2 6" xfId="5242"/>
    <cellStyle name="Normal 6 7 3" xfId="5243"/>
    <cellStyle name="Normal 6 7 3 2" xfId="5244"/>
    <cellStyle name="Normal 6 7 3 2 2" xfId="5245"/>
    <cellStyle name="Normal 6 7 3 2 3" xfId="5246"/>
    <cellStyle name="Normal 6 7 3 2 4" xfId="5247"/>
    <cellStyle name="Normal 6 7 3 3" xfId="5248"/>
    <cellStyle name="Normal 6 7 3 4" xfId="5249"/>
    <cellStyle name="Normal 6 7 3 5" xfId="5250"/>
    <cellStyle name="Normal 6 7 4" xfId="5251"/>
    <cellStyle name="Normal 6 7 4 2" xfId="5252"/>
    <cellStyle name="Normal 6 7 4 3" xfId="5253"/>
    <cellStyle name="Normal 6 7 4 4" xfId="5254"/>
    <cellStyle name="Normal 6 7 5" xfId="5255"/>
    <cellStyle name="Normal 6 7 5 2" xfId="5256"/>
    <cellStyle name="Normal 6 7 5 3" xfId="5257"/>
    <cellStyle name="Normal 6 7 5 4" xfId="5258"/>
    <cellStyle name="Normal 6 7 6" xfId="5259"/>
    <cellStyle name="Normal 6 7 6 2" xfId="5260"/>
    <cellStyle name="Normal 6 7 6 3" xfId="5261"/>
    <cellStyle name="Normal 6 7 7" xfId="5262"/>
    <cellStyle name="Normal 6 7 8" xfId="5263"/>
    <cellStyle name="Normal 6 7 9" xfId="5264"/>
    <cellStyle name="Normal 6 8" xfId="5265"/>
    <cellStyle name="Normal 6 8 2" xfId="5266"/>
    <cellStyle name="Normal 6 8 2 2" xfId="5267"/>
    <cellStyle name="Normal 6 8 2 2 2" xfId="5268"/>
    <cellStyle name="Normal 6 8 2 2 3" xfId="5269"/>
    <cellStyle name="Normal 6 8 2 2 4" xfId="5270"/>
    <cellStyle name="Normal 6 8 2 3" xfId="5271"/>
    <cellStyle name="Normal 6 8 2 4" xfId="5272"/>
    <cellStyle name="Normal 6 8 2 5" xfId="5273"/>
    <cellStyle name="Normal 6 8 3" xfId="5274"/>
    <cellStyle name="Normal 6 8 3 2" xfId="5275"/>
    <cellStyle name="Normal 6 8 3 3" xfId="5276"/>
    <cellStyle name="Normal 6 8 3 4" xfId="5277"/>
    <cellStyle name="Normal 6 8 4" xfId="5278"/>
    <cellStyle name="Normal 6 8 5" xfId="5279"/>
    <cellStyle name="Normal 6 8 6" xfId="5280"/>
    <cellStyle name="Normal 6 9" xfId="5281"/>
    <cellStyle name="Normal 6 9 2" xfId="5282"/>
    <cellStyle name="Normal 6 9 2 2" xfId="5283"/>
    <cellStyle name="Normal 6 9 2 2 2" xfId="5284"/>
    <cellStyle name="Normal 6 9 2 2 3" xfId="5285"/>
    <cellStyle name="Normal 6 9 2 2 4" xfId="5286"/>
    <cellStyle name="Normal 6 9 2 3" xfId="5287"/>
    <cellStyle name="Normal 6 9 2 4" xfId="5288"/>
    <cellStyle name="Normal 6 9 2 5" xfId="5289"/>
    <cellStyle name="Normal 6 9 3" xfId="5290"/>
    <cellStyle name="Normal 6 9 3 2" xfId="5291"/>
    <cellStyle name="Normal 6 9 3 3" xfId="5292"/>
    <cellStyle name="Normal 6 9 3 4" xfId="5293"/>
    <cellStyle name="Normal 6 9 4" xfId="5294"/>
    <cellStyle name="Normal 6 9 5" xfId="5295"/>
    <cellStyle name="Normal 6 9 6" xfId="5296"/>
    <cellStyle name="Normal 60" xfId="5297"/>
    <cellStyle name="Normal 60 2" xfId="5298"/>
    <cellStyle name="Normal 60 2 2" xfId="5299"/>
    <cellStyle name="Normal 60 3" xfId="5300"/>
    <cellStyle name="Normal 60 4" xfId="5301"/>
    <cellStyle name="Normal 60 5" xfId="5302"/>
    <cellStyle name="Normal 61" xfId="5303"/>
    <cellStyle name="Normal 61 2" xfId="5304"/>
    <cellStyle name="Normal 61 2 2" xfId="5305"/>
    <cellStyle name="Normal 61 3" xfId="5306"/>
    <cellStyle name="Normal 61 4" xfId="5307"/>
    <cellStyle name="Normal 61 5" xfId="5308"/>
    <cellStyle name="Normal 62" xfId="5309"/>
    <cellStyle name="Normal 62 2" xfId="5310"/>
    <cellStyle name="Normal 62 2 2" xfId="5311"/>
    <cellStyle name="Normal 62 3" xfId="5312"/>
    <cellStyle name="Normal 62 4" xfId="5313"/>
    <cellStyle name="Normal 62 5" xfId="5314"/>
    <cellStyle name="Normal 63" xfId="5315"/>
    <cellStyle name="Normal 63 2" xfId="5316"/>
    <cellStyle name="Normal 63 2 2" xfId="5317"/>
    <cellStyle name="Normal 63 3" xfId="5318"/>
    <cellStyle name="Normal 63 4" xfId="5319"/>
    <cellStyle name="Normal 63 5" xfId="5320"/>
    <cellStyle name="Normal 64" xfId="5321"/>
    <cellStyle name="Normal 64 10" xfId="5322"/>
    <cellStyle name="Normal 64 10 2" xfId="5323"/>
    <cellStyle name="Normal 64 10 3" xfId="5324"/>
    <cellStyle name="Normal 64 2" xfId="5325"/>
    <cellStyle name="Normal 64 2 2" xfId="5326"/>
    <cellStyle name="Normal 64 3" xfId="5327"/>
    <cellStyle name="Normal 64 3 2" xfId="5328"/>
    <cellStyle name="Normal 64 3 2 2" xfId="5329"/>
    <cellStyle name="Normal 64 3 2 2 2" xfId="5330"/>
    <cellStyle name="Normal 64 3 2 2 3" xfId="5331"/>
    <cellStyle name="Normal 64 3 2 2 4" xfId="5332"/>
    <cellStyle name="Normal 64 3 2 3" xfId="5333"/>
    <cellStyle name="Normal 64 3 2 4" xfId="5334"/>
    <cellStyle name="Normal 64 3 2 5" xfId="5335"/>
    <cellStyle name="Normal 64 3 3" xfId="5336"/>
    <cellStyle name="Normal 64 3 3 2" xfId="5337"/>
    <cellStyle name="Normal 64 3 3 3" xfId="5338"/>
    <cellStyle name="Normal 64 3 3 4" xfId="5339"/>
    <cellStyle name="Normal 64 3 4" xfId="5340"/>
    <cellStyle name="Normal 64 3 5" xfId="5341"/>
    <cellStyle name="Normal 64 3 6" xfId="5342"/>
    <cellStyle name="Normal 64 4" xfId="5343"/>
    <cellStyle name="Normal 64 4 2" xfId="5344"/>
    <cellStyle name="Normal 64 4 2 2" xfId="5345"/>
    <cellStyle name="Normal 64 4 2 2 2" xfId="5346"/>
    <cellStyle name="Normal 64 4 2 2 3" xfId="5347"/>
    <cellStyle name="Normal 64 4 2 2 4" xfId="5348"/>
    <cellStyle name="Normal 64 4 2 3" xfId="5349"/>
    <cellStyle name="Normal 64 4 2 4" xfId="5350"/>
    <cellStyle name="Normal 64 4 2 5" xfId="5351"/>
    <cellStyle name="Normal 64 4 3" xfId="5352"/>
    <cellStyle name="Normal 64 4 3 2" xfId="5353"/>
    <cellStyle name="Normal 64 4 3 3" xfId="5354"/>
    <cellStyle name="Normal 64 4 3 4" xfId="5355"/>
    <cellStyle name="Normal 64 4 4" xfId="5356"/>
    <cellStyle name="Normal 64 4 5" xfId="5357"/>
    <cellStyle name="Normal 64 4 6" xfId="5358"/>
    <cellStyle name="Normal 64 5" xfId="5359"/>
    <cellStyle name="Normal 64 5 2" xfId="5360"/>
    <cellStyle name="Normal 64 5 2 2" xfId="5361"/>
    <cellStyle name="Normal 64 5 2 2 2" xfId="5362"/>
    <cellStyle name="Normal 64 5 2 2 3" xfId="5363"/>
    <cellStyle name="Normal 64 5 2 2 4" xfId="5364"/>
    <cellStyle name="Normal 64 5 2 3" xfId="5365"/>
    <cellStyle name="Normal 64 5 2 4" xfId="5366"/>
    <cellStyle name="Normal 64 5 2 5" xfId="5367"/>
    <cellStyle name="Normal 64 5 3" xfId="5368"/>
    <cellStyle name="Normal 64 5 3 2" xfId="5369"/>
    <cellStyle name="Normal 64 5 3 3" xfId="5370"/>
    <cellStyle name="Normal 64 5 3 4" xfId="5371"/>
    <cellStyle name="Normal 64 5 4" xfId="5372"/>
    <cellStyle name="Normal 64 5 5" xfId="5373"/>
    <cellStyle name="Normal 64 5 6" xfId="5374"/>
    <cellStyle name="Normal 64 6" xfId="5375"/>
    <cellStyle name="Normal 64 6 2" xfId="5376"/>
    <cellStyle name="Normal 64 6 2 2" xfId="5377"/>
    <cellStyle name="Normal 64 6 2 3" xfId="5378"/>
    <cellStyle name="Normal 64 6 2 4" xfId="5379"/>
    <cellStyle name="Normal 64 6 3" xfId="5380"/>
    <cellStyle name="Normal 64 6 4" xfId="5381"/>
    <cellStyle name="Normal 64 6 5" xfId="5382"/>
    <cellStyle name="Normal 64 7" xfId="5383"/>
    <cellStyle name="Normal 64 7 2" xfId="5384"/>
    <cellStyle name="Normal 64 7 3" xfId="5385"/>
    <cellStyle name="Normal 64 7 4" xfId="5386"/>
    <cellStyle name="Normal 64 8" xfId="5387"/>
    <cellStyle name="Normal 64 8 2" xfId="5388"/>
    <cellStyle name="Normal 64 8 3" xfId="5389"/>
    <cellStyle name="Normal 64 8 4" xfId="5390"/>
    <cellStyle name="Normal 64 9" xfId="5391"/>
    <cellStyle name="Normal 64 9 2" xfId="5392"/>
    <cellStyle name="Normal 64 9 3" xfId="5393"/>
    <cellStyle name="Normal 64 9 4" xfId="5394"/>
    <cellStyle name="Normal 65" xfId="5395"/>
    <cellStyle name="Normal 65 2" xfId="5396"/>
    <cellStyle name="Normal 65 2 2" xfId="5397"/>
    <cellStyle name="Normal 65 2 2 2" xfId="5398"/>
    <cellStyle name="Normal 65 2 2 2 2" xfId="5399"/>
    <cellStyle name="Normal 65 2 2 2 2 2" xfId="5400"/>
    <cellStyle name="Normal 65 2 2 2 2 3" xfId="5401"/>
    <cellStyle name="Normal 65 2 2 2 2 4" xfId="5402"/>
    <cellStyle name="Normal 65 2 2 2 3" xfId="5403"/>
    <cellStyle name="Normal 65 2 2 2 4" xfId="5404"/>
    <cellStyle name="Normal 65 2 2 2 5" xfId="5405"/>
    <cellStyle name="Normal 65 2 2 3" xfId="5406"/>
    <cellStyle name="Normal 65 2 2 3 2" xfId="5407"/>
    <cellStyle name="Normal 65 2 2 3 3" xfId="5408"/>
    <cellStyle name="Normal 65 2 2 3 4" xfId="5409"/>
    <cellStyle name="Normal 65 2 2 4" xfId="5410"/>
    <cellStyle name="Normal 65 2 2 5" xfId="5411"/>
    <cellStyle name="Normal 65 2 2 6" xfId="5412"/>
    <cellStyle name="Normal 65 2 3" xfId="5413"/>
    <cellStyle name="Normal 65 2 3 2" xfId="5414"/>
    <cellStyle name="Normal 65 2 3 2 2" xfId="5415"/>
    <cellStyle name="Normal 65 2 3 2 3" xfId="5416"/>
    <cellStyle name="Normal 65 2 3 2 4" xfId="5417"/>
    <cellStyle name="Normal 65 2 3 3" xfId="5418"/>
    <cellStyle name="Normal 65 2 3 4" xfId="5419"/>
    <cellStyle name="Normal 65 2 3 5" xfId="5420"/>
    <cellStyle name="Normal 65 2 4" xfId="5421"/>
    <cellStyle name="Normal 65 2 4 2" xfId="5422"/>
    <cellStyle name="Normal 65 2 4 3" xfId="5423"/>
    <cellStyle name="Normal 65 2 4 4" xfId="5424"/>
    <cellStyle name="Normal 65 2 5" xfId="5425"/>
    <cellStyle name="Normal 65 2 5 2" xfId="5426"/>
    <cellStyle name="Normal 65 2 5 3" xfId="5427"/>
    <cellStyle name="Normal 65 2 5 4" xfId="5428"/>
    <cellStyle name="Normal 65 2 6" xfId="5429"/>
    <cellStyle name="Normal 65 2 6 2" xfId="5430"/>
    <cellStyle name="Normal 65 2 6 3" xfId="5431"/>
    <cellStyle name="Normal 65 2 7" xfId="5432"/>
    <cellStyle name="Normal 65 2 8" xfId="5433"/>
    <cellStyle name="Normal 65 2 9" xfId="5434"/>
    <cellStyle name="Normal 65 3" xfId="5435"/>
    <cellStyle name="Normal 66" xfId="5436"/>
    <cellStyle name="Normal 66 2" xfId="5437"/>
    <cellStyle name="Normal 66 2 2" xfId="5438"/>
    <cellStyle name="Normal 66 3" xfId="5439"/>
    <cellStyle name="Normal 66 3 2" xfId="5440"/>
    <cellStyle name="Normal 66 3 2 2" xfId="5441"/>
    <cellStyle name="Normal 66 3 2 2 2" xfId="5442"/>
    <cellStyle name="Normal 66 3 2 2 3" xfId="5443"/>
    <cellStyle name="Normal 66 3 2 2 4" xfId="5444"/>
    <cellStyle name="Normal 66 3 2 3" xfId="5445"/>
    <cellStyle name="Normal 66 3 2 4" xfId="5446"/>
    <cellStyle name="Normal 66 3 2 5" xfId="5447"/>
    <cellStyle name="Normal 66 3 3" xfId="5448"/>
    <cellStyle name="Normal 66 3 3 2" xfId="5449"/>
    <cellStyle name="Normal 66 3 3 3" xfId="5450"/>
    <cellStyle name="Normal 66 3 3 4" xfId="5451"/>
    <cellStyle name="Normal 66 3 4" xfId="5452"/>
    <cellStyle name="Normal 66 3 5" xfId="5453"/>
    <cellStyle name="Normal 66 3 6" xfId="5454"/>
    <cellStyle name="Normal 66 4" xfId="5455"/>
    <cellStyle name="Normal 66 4 2" xfId="5456"/>
    <cellStyle name="Normal 66 4 2 2" xfId="5457"/>
    <cellStyle name="Normal 66 4 2 2 2" xfId="5458"/>
    <cellStyle name="Normal 66 4 2 2 3" xfId="5459"/>
    <cellStyle name="Normal 66 4 2 2 4" xfId="5460"/>
    <cellStyle name="Normal 66 4 2 3" xfId="5461"/>
    <cellStyle name="Normal 66 4 2 4" xfId="5462"/>
    <cellStyle name="Normal 66 4 2 5" xfId="5463"/>
    <cellStyle name="Normal 66 4 3" xfId="5464"/>
    <cellStyle name="Normal 66 4 3 2" xfId="5465"/>
    <cellStyle name="Normal 66 4 3 3" xfId="5466"/>
    <cellStyle name="Normal 66 4 3 4" xfId="5467"/>
    <cellStyle name="Normal 66 4 4" xfId="5468"/>
    <cellStyle name="Normal 66 4 5" xfId="5469"/>
    <cellStyle name="Normal 66 4 6" xfId="5470"/>
    <cellStyle name="Normal 66 5" xfId="5471"/>
    <cellStyle name="Normal 66 5 2" xfId="5472"/>
    <cellStyle name="Normal 66 5 2 2" xfId="5473"/>
    <cellStyle name="Normal 66 5 2 3" xfId="5474"/>
    <cellStyle name="Normal 66 5 2 4" xfId="5475"/>
    <cellStyle name="Normal 66 5 3" xfId="5476"/>
    <cellStyle name="Normal 66 5 4" xfId="5477"/>
    <cellStyle name="Normal 66 5 5" xfId="5478"/>
    <cellStyle name="Normal 66 6" xfId="5479"/>
    <cellStyle name="Normal 66 6 2" xfId="5480"/>
    <cellStyle name="Normal 66 6 3" xfId="5481"/>
    <cellStyle name="Normal 66 6 4" xfId="5482"/>
    <cellStyle name="Normal 66 7" xfId="5483"/>
    <cellStyle name="Normal 66 7 2" xfId="5484"/>
    <cellStyle name="Normal 66 7 3" xfId="5485"/>
    <cellStyle name="Normal 67" xfId="5486"/>
    <cellStyle name="Normal 67 10" xfId="5487"/>
    <cellStyle name="Normal 67 2" xfId="5488"/>
    <cellStyle name="Normal 67 2 2" xfId="5489"/>
    <cellStyle name="Normal 67 2 2 2" xfId="5490"/>
    <cellStyle name="Normal 67 2 2 2 2" xfId="5491"/>
    <cellStyle name="Normal 67 2 2 2 3" xfId="5492"/>
    <cellStyle name="Normal 67 2 2 2 4" xfId="5493"/>
    <cellStyle name="Normal 67 2 2 3" xfId="5494"/>
    <cellStyle name="Normal 67 2 2 4" xfId="5495"/>
    <cellStyle name="Normal 67 2 2 5" xfId="5496"/>
    <cellStyle name="Normal 67 2 3" xfId="5497"/>
    <cellStyle name="Normal 67 2 3 2" xfId="5498"/>
    <cellStyle name="Normal 67 2 3 3" xfId="5499"/>
    <cellStyle name="Normal 67 2 3 4" xfId="5500"/>
    <cellStyle name="Normal 67 2 4" xfId="5501"/>
    <cellStyle name="Normal 67 2 5" xfId="5502"/>
    <cellStyle name="Normal 67 2 6" xfId="5503"/>
    <cellStyle name="Normal 67 3" xfId="5504"/>
    <cellStyle name="Normal 67 3 2" xfId="5505"/>
    <cellStyle name="Normal 67 3 2 2" xfId="5506"/>
    <cellStyle name="Normal 67 3 2 3" xfId="5507"/>
    <cellStyle name="Normal 67 3 2 4" xfId="5508"/>
    <cellStyle name="Normal 67 3 3" xfId="5509"/>
    <cellStyle name="Normal 67 3 4" xfId="5510"/>
    <cellStyle name="Normal 67 3 5" xfId="5511"/>
    <cellStyle name="Normal 67 4" xfId="5512"/>
    <cellStyle name="Normal 67 4 2" xfId="5513"/>
    <cellStyle name="Normal 67 4 3" xfId="5514"/>
    <cellStyle name="Normal 67 4 4" xfId="5515"/>
    <cellStyle name="Normal 67 5" xfId="5516"/>
    <cellStyle name="Normal 67 5 2" xfId="5517"/>
    <cellStyle name="Normal 67 5 3" xfId="5518"/>
    <cellStyle name="Normal 67 5 4" xfId="5519"/>
    <cellStyle name="Normal 67 6" xfId="5520"/>
    <cellStyle name="Normal 67 7" xfId="5521"/>
    <cellStyle name="Normal 67 7 2" xfId="5522"/>
    <cellStyle name="Normal 67 7 3" xfId="5523"/>
    <cellStyle name="Normal 67 8" xfId="5524"/>
    <cellStyle name="Normal 67 9" xfId="5525"/>
    <cellStyle name="Normal 68" xfId="5526"/>
    <cellStyle name="Normal 68 2" xfId="5527"/>
    <cellStyle name="Normal 69" xfId="5528"/>
    <cellStyle name="Normal 69 2" xfId="5529"/>
    <cellStyle name="Normal 69 2 2" xfId="5530"/>
    <cellStyle name="Normal 69 2 3" xfId="5531"/>
    <cellStyle name="Normal 69 2 4" xfId="5532"/>
    <cellStyle name="Normal 7" xfId="5533"/>
    <cellStyle name="Normal 7 2" xfId="5534"/>
    <cellStyle name="Normal 7 2 2" xfId="5535"/>
    <cellStyle name="Normal 7 2 2 2" xfId="5536"/>
    <cellStyle name="Normal 7 2 3" xfId="5537"/>
    <cellStyle name="Normal 7 2 4" xfId="5538"/>
    <cellStyle name="Normal 7 3" xfId="5539"/>
    <cellStyle name="Normal 7 3 2" xfId="5540"/>
    <cellStyle name="Normal 7 4" xfId="5541"/>
    <cellStyle name="Normal 7 5" xfId="5542"/>
    <cellStyle name="Normal 70" xfId="5543"/>
    <cellStyle name="Normal 71" xfId="5544"/>
    <cellStyle name="Normal 72" xfId="5545"/>
    <cellStyle name="Normal 73" xfId="5546"/>
    <cellStyle name="Normal 74" xfId="5547"/>
    <cellStyle name="Normal 75" xfId="5548"/>
    <cellStyle name="Normal 76" xfId="5549"/>
    <cellStyle name="Normal 77" xfId="5550"/>
    <cellStyle name="Normal 78" xfId="5551"/>
    <cellStyle name="Normal 79" xfId="5552"/>
    <cellStyle name="Normal 8" xfId="5553"/>
    <cellStyle name="Normal 8 2" xfId="5554"/>
    <cellStyle name="Normal 8 2 2" xfId="5555"/>
    <cellStyle name="Normal 8 2 2 2" xfId="5556"/>
    <cellStyle name="Normal 8 2 3" xfId="5557"/>
    <cellStyle name="Normal 8 2 4" xfId="5558"/>
    <cellStyle name="Normal 8 3" xfId="5559"/>
    <cellStyle name="Normal 8 3 2" xfId="5560"/>
    <cellStyle name="Normal 8 4" xfId="5561"/>
    <cellStyle name="Normal 8 5" xfId="5562"/>
    <cellStyle name="Normal 80" xfId="5563"/>
    <cellStyle name="Normal 81" xfId="5564"/>
    <cellStyle name="Normal 82" xfId="5565"/>
    <cellStyle name="Normal 83" xfId="5566"/>
    <cellStyle name="Normal 84" xfId="5567"/>
    <cellStyle name="Normal 85" xfId="5568"/>
    <cellStyle name="Normal 86" xfId="5569"/>
    <cellStyle name="Normal 87" xfId="5570"/>
    <cellStyle name="Normal 88" xfId="5571"/>
    <cellStyle name="Normal 89" xfId="5572"/>
    <cellStyle name="Normal 9" xfId="5573"/>
    <cellStyle name="Normal 9 2" xfId="5574"/>
    <cellStyle name="Normal 9 2 2" xfId="5575"/>
    <cellStyle name="Normal 9 3" xfId="5576"/>
    <cellStyle name="Normal 9 4" xfId="5577"/>
    <cellStyle name="Normal 90" xfId="5578"/>
    <cellStyle name="Normal 91" xfId="5579"/>
    <cellStyle name="Normal 92" xfId="5580"/>
    <cellStyle name="Normal 93" xfId="5581"/>
    <cellStyle name="Normal 94" xfId="5582"/>
    <cellStyle name="Normal 95" xfId="5583"/>
    <cellStyle name="Normal 96" xfId="5584"/>
    <cellStyle name="Normal 97" xfId="5585"/>
    <cellStyle name="Normal 98" xfId="5586"/>
    <cellStyle name="Normal 99" xfId="5587"/>
    <cellStyle name="Normal_Plan1" xfId="7667"/>
    <cellStyle name="Normal1" xfId="5588"/>
    <cellStyle name="Normal2" xfId="5589"/>
    <cellStyle name="Normal3" xfId="5590"/>
    <cellStyle name="Nota 2" xfId="5591"/>
    <cellStyle name="Note" xfId="18"/>
    <cellStyle name="Percent [2]" xfId="5592"/>
    <cellStyle name="Percent [2] 2" xfId="5593"/>
    <cellStyle name="Percent [2] 2 2" xfId="5594"/>
    <cellStyle name="Percent [2] 3" xfId="5595"/>
    <cellStyle name="Percent [2] 4" xfId="5596"/>
    <cellStyle name="Percent_Sheet1" xfId="5597"/>
    <cellStyle name="Percentual" xfId="5598"/>
    <cellStyle name="Ponto" xfId="5599"/>
    <cellStyle name="Porcentagem" xfId="7670" builtinId="5"/>
    <cellStyle name="Porcentagem 2" xfId="30"/>
    <cellStyle name="Porcentagem 2 2" xfId="5600"/>
    <cellStyle name="Porcentagem 2 2 2" xfId="5601"/>
    <cellStyle name="Porcentagem 2 3" xfId="5602"/>
    <cellStyle name="Porcentagem 3" xfId="5603"/>
    <cellStyle name="Porcentagem 3 2" xfId="5604"/>
    <cellStyle name="Porcentagem 3 3" xfId="5605"/>
    <cellStyle name="Porcentagem 4" xfId="5606"/>
    <cellStyle name="Porcentagem 4 2" xfId="5607"/>
    <cellStyle name="Porcentagem 4 2 2" xfId="5608"/>
    <cellStyle name="Porcentagem 4 2 2 2" xfId="5609"/>
    <cellStyle name="Porcentagem 4 2 3" xfId="5610"/>
    <cellStyle name="Porcentagem 5" xfId="5611"/>
    <cellStyle name="Porcentagem 6" xfId="5612"/>
    <cellStyle name="Porcentagem 6 10" xfId="5613"/>
    <cellStyle name="Porcentagem 6 10 2" xfId="5614"/>
    <cellStyle name="Porcentagem 6 10 3" xfId="5615"/>
    <cellStyle name="Porcentagem 6 10 4" xfId="5616"/>
    <cellStyle name="Porcentagem 6 11" xfId="5617"/>
    <cellStyle name="Porcentagem 6 11 2" xfId="5618"/>
    <cellStyle name="Porcentagem 6 11 3" xfId="5619"/>
    <cellStyle name="Porcentagem 6 11 4" xfId="5620"/>
    <cellStyle name="Porcentagem 6 12" xfId="5621"/>
    <cellStyle name="Porcentagem 6 12 2" xfId="5622"/>
    <cellStyle name="Porcentagem 6 12 3" xfId="5623"/>
    <cellStyle name="Porcentagem 6 13" xfId="5624"/>
    <cellStyle name="Porcentagem 6 13 2" xfId="5625"/>
    <cellStyle name="Porcentagem 6 14" xfId="5626"/>
    <cellStyle name="Porcentagem 6 15" xfId="5627"/>
    <cellStyle name="Porcentagem 6 2" xfId="5628"/>
    <cellStyle name="Porcentagem 6 2 10" xfId="5629"/>
    <cellStyle name="Porcentagem 6 2 10 2" xfId="5630"/>
    <cellStyle name="Porcentagem 6 2 10 3" xfId="5631"/>
    <cellStyle name="Porcentagem 6 2 10 4" xfId="5632"/>
    <cellStyle name="Porcentagem 6 2 11" xfId="5633"/>
    <cellStyle name="Porcentagem 6 2 11 2" xfId="5634"/>
    <cellStyle name="Porcentagem 6 2 11 3" xfId="5635"/>
    <cellStyle name="Porcentagem 6 2 12" xfId="5636"/>
    <cellStyle name="Porcentagem 6 2 12 2" xfId="5637"/>
    <cellStyle name="Porcentagem 6 2 13" xfId="5638"/>
    <cellStyle name="Porcentagem 6 2 14" xfId="5639"/>
    <cellStyle name="Porcentagem 6 2 2" xfId="5640"/>
    <cellStyle name="Porcentagem 6 2 2 2" xfId="5641"/>
    <cellStyle name="Porcentagem 6 2 2 2 2" xfId="5642"/>
    <cellStyle name="Porcentagem 6 2 2 2 2 2" xfId="5643"/>
    <cellStyle name="Porcentagem 6 2 2 2 2 2 2" xfId="5644"/>
    <cellStyle name="Porcentagem 6 2 2 2 2 2 3" xfId="5645"/>
    <cellStyle name="Porcentagem 6 2 2 2 2 2 4" xfId="5646"/>
    <cellStyle name="Porcentagem 6 2 2 2 2 3" xfId="5647"/>
    <cellStyle name="Porcentagem 6 2 2 2 2 4" xfId="5648"/>
    <cellStyle name="Porcentagem 6 2 2 2 2 5" xfId="5649"/>
    <cellStyle name="Porcentagem 6 2 2 2 3" xfId="5650"/>
    <cellStyle name="Porcentagem 6 2 2 2 3 2" xfId="5651"/>
    <cellStyle name="Porcentagem 6 2 2 2 3 3" xfId="5652"/>
    <cellStyle name="Porcentagem 6 2 2 2 3 4" xfId="5653"/>
    <cellStyle name="Porcentagem 6 2 2 2 4" xfId="5654"/>
    <cellStyle name="Porcentagem 6 2 2 2 5" xfId="5655"/>
    <cellStyle name="Porcentagem 6 2 2 2 6" xfId="5656"/>
    <cellStyle name="Porcentagem 6 2 2 3" xfId="5657"/>
    <cellStyle name="Porcentagem 6 2 2 3 2" xfId="5658"/>
    <cellStyle name="Porcentagem 6 2 2 3 2 2" xfId="5659"/>
    <cellStyle name="Porcentagem 6 2 2 3 2 3" xfId="5660"/>
    <cellStyle name="Porcentagem 6 2 2 3 2 4" xfId="5661"/>
    <cellStyle name="Porcentagem 6 2 2 3 3" xfId="5662"/>
    <cellStyle name="Porcentagem 6 2 2 3 4" xfId="5663"/>
    <cellStyle name="Porcentagem 6 2 2 3 5" xfId="5664"/>
    <cellStyle name="Porcentagem 6 2 2 4" xfId="5665"/>
    <cellStyle name="Porcentagem 6 2 2 4 2" xfId="5666"/>
    <cellStyle name="Porcentagem 6 2 2 4 3" xfId="5667"/>
    <cellStyle name="Porcentagem 6 2 2 4 4" xfId="5668"/>
    <cellStyle name="Porcentagem 6 2 2 5" xfId="5669"/>
    <cellStyle name="Porcentagem 6 2 2 5 2" xfId="5670"/>
    <cellStyle name="Porcentagem 6 2 2 5 3" xfId="5671"/>
    <cellStyle name="Porcentagem 6 2 2 5 4" xfId="5672"/>
    <cellStyle name="Porcentagem 6 2 2 6" xfId="5673"/>
    <cellStyle name="Porcentagem 6 2 2 6 2" xfId="5674"/>
    <cellStyle name="Porcentagem 6 2 2 6 3" xfId="5675"/>
    <cellStyle name="Porcentagem 6 2 2 7" xfId="5676"/>
    <cellStyle name="Porcentagem 6 2 2 8" xfId="5677"/>
    <cellStyle name="Porcentagem 6 2 2 9" xfId="5678"/>
    <cellStyle name="Porcentagem 6 2 3" xfId="5679"/>
    <cellStyle name="Porcentagem 6 2 3 2" xfId="5680"/>
    <cellStyle name="Porcentagem 6 2 3 2 2" xfId="5681"/>
    <cellStyle name="Porcentagem 6 2 3 2 2 2" xfId="5682"/>
    <cellStyle name="Porcentagem 6 2 3 2 2 2 2" xfId="5683"/>
    <cellStyle name="Porcentagem 6 2 3 2 2 2 3" xfId="5684"/>
    <cellStyle name="Porcentagem 6 2 3 2 2 2 4" xfId="5685"/>
    <cellStyle name="Porcentagem 6 2 3 2 2 3" xfId="5686"/>
    <cellStyle name="Porcentagem 6 2 3 2 2 4" xfId="5687"/>
    <cellStyle name="Porcentagem 6 2 3 2 2 5" xfId="5688"/>
    <cellStyle name="Porcentagem 6 2 3 2 3" xfId="5689"/>
    <cellStyle name="Porcentagem 6 2 3 2 3 2" xfId="5690"/>
    <cellStyle name="Porcentagem 6 2 3 2 3 3" xfId="5691"/>
    <cellStyle name="Porcentagem 6 2 3 2 3 4" xfId="5692"/>
    <cellStyle name="Porcentagem 6 2 3 2 4" xfId="5693"/>
    <cellStyle name="Porcentagem 6 2 3 2 5" xfId="5694"/>
    <cellStyle name="Porcentagem 6 2 3 2 6" xfId="5695"/>
    <cellStyle name="Porcentagem 6 2 3 3" xfId="5696"/>
    <cellStyle name="Porcentagem 6 2 3 3 2" xfId="5697"/>
    <cellStyle name="Porcentagem 6 2 3 3 2 2" xfId="5698"/>
    <cellStyle name="Porcentagem 6 2 3 3 2 3" xfId="5699"/>
    <cellStyle name="Porcentagem 6 2 3 3 2 4" xfId="5700"/>
    <cellStyle name="Porcentagem 6 2 3 3 3" xfId="5701"/>
    <cellStyle name="Porcentagem 6 2 3 3 4" xfId="5702"/>
    <cellStyle name="Porcentagem 6 2 3 3 5" xfId="5703"/>
    <cellStyle name="Porcentagem 6 2 3 4" xfId="5704"/>
    <cellStyle name="Porcentagem 6 2 3 4 2" xfId="5705"/>
    <cellStyle name="Porcentagem 6 2 3 4 3" xfId="5706"/>
    <cellStyle name="Porcentagem 6 2 3 4 4" xfId="5707"/>
    <cellStyle name="Porcentagem 6 2 3 5" xfId="5708"/>
    <cellStyle name="Porcentagem 6 2 3 5 2" xfId="5709"/>
    <cellStyle name="Porcentagem 6 2 3 5 3" xfId="5710"/>
    <cellStyle name="Porcentagem 6 2 3 5 4" xfId="5711"/>
    <cellStyle name="Porcentagem 6 2 3 6" xfId="5712"/>
    <cellStyle name="Porcentagem 6 2 3 6 2" xfId="5713"/>
    <cellStyle name="Porcentagem 6 2 3 6 3" xfId="5714"/>
    <cellStyle name="Porcentagem 6 2 3 7" xfId="5715"/>
    <cellStyle name="Porcentagem 6 2 3 8" xfId="5716"/>
    <cellStyle name="Porcentagem 6 2 3 9" xfId="5717"/>
    <cellStyle name="Porcentagem 6 2 4" xfId="5718"/>
    <cellStyle name="Porcentagem 6 2 4 2" xfId="5719"/>
    <cellStyle name="Porcentagem 6 2 4 2 2" xfId="5720"/>
    <cellStyle name="Porcentagem 6 2 4 2 2 2" xfId="5721"/>
    <cellStyle name="Porcentagem 6 2 4 2 2 3" xfId="5722"/>
    <cellStyle name="Porcentagem 6 2 4 2 2 4" xfId="5723"/>
    <cellStyle name="Porcentagem 6 2 4 2 3" xfId="5724"/>
    <cellStyle name="Porcentagem 6 2 4 2 4" xfId="5725"/>
    <cellStyle name="Porcentagem 6 2 4 2 5" xfId="5726"/>
    <cellStyle name="Porcentagem 6 2 4 3" xfId="5727"/>
    <cellStyle name="Porcentagem 6 2 4 3 2" xfId="5728"/>
    <cellStyle name="Porcentagem 6 2 4 3 3" xfId="5729"/>
    <cellStyle name="Porcentagem 6 2 4 3 4" xfId="5730"/>
    <cellStyle name="Porcentagem 6 2 4 4" xfId="5731"/>
    <cellStyle name="Porcentagem 6 2 4 5" xfId="5732"/>
    <cellStyle name="Porcentagem 6 2 4 6" xfId="5733"/>
    <cellStyle name="Porcentagem 6 2 5" xfId="5734"/>
    <cellStyle name="Porcentagem 6 2 5 2" xfId="5735"/>
    <cellStyle name="Porcentagem 6 2 5 2 2" xfId="5736"/>
    <cellStyle name="Porcentagem 6 2 5 2 2 2" xfId="5737"/>
    <cellStyle name="Porcentagem 6 2 5 2 2 3" xfId="5738"/>
    <cellStyle name="Porcentagem 6 2 5 2 2 4" xfId="5739"/>
    <cellStyle name="Porcentagem 6 2 5 2 3" xfId="5740"/>
    <cellStyle name="Porcentagem 6 2 5 2 4" xfId="5741"/>
    <cellStyle name="Porcentagem 6 2 5 2 5" xfId="5742"/>
    <cellStyle name="Porcentagem 6 2 5 3" xfId="5743"/>
    <cellStyle name="Porcentagem 6 2 5 3 2" xfId="5744"/>
    <cellStyle name="Porcentagem 6 2 5 3 3" xfId="5745"/>
    <cellStyle name="Porcentagem 6 2 5 3 4" xfId="5746"/>
    <cellStyle name="Porcentagem 6 2 5 4" xfId="5747"/>
    <cellStyle name="Porcentagem 6 2 5 5" xfId="5748"/>
    <cellStyle name="Porcentagem 6 2 5 6" xfId="5749"/>
    <cellStyle name="Porcentagem 6 2 6" xfId="5750"/>
    <cellStyle name="Porcentagem 6 2 6 2" xfId="5751"/>
    <cellStyle name="Porcentagem 6 2 6 2 2" xfId="5752"/>
    <cellStyle name="Porcentagem 6 2 6 2 2 2" xfId="5753"/>
    <cellStyle name="Porcentagem 6 2 6 2 2 3" xfId="5754"/>
    <cellStyle name="Porcentagem 6 2 6 2 2 4" xfId="5755"/>
    <cellStyle name="Porcentagem 6 2 6 2 3" xfId="5756"/>
    <cellStyle name="Porcentagem 6 2 6 2 4" xfId="5757"/>
    <cellStyle name="Porcentagem 6 2 6 2 5" xfId="5758"/>
    <cellStyle name="Porcentagem 6 2 6 3" xfId="5759"/>
    <cellStyle name="Porcentagem 6 2 6 3 2" xfId="5760"/>
    <cellStyle name="Porcentagem 6 2 6 3 3" xfId="5761"/>
    <cellStyle name="Porcentagem 6 2 6 3 4" xfId="5762"/>
    <cellStyle name="Porcentagem 6 2 6 4" xfId="5763"/>
    <cellStyle name="Porcentagem 6 2 6 5" xfId="5764"/>
    <cellStyle name="Porcentagem 6 2 6 6" xfId="5765"/>
    <cellStyle name="Porcentagem 6 2 7" xfId="5766"/>
    <cellStyle name="Porcentagem 6 2 7 2" xfId="5767"/>
    <cellStyle name="Porcentagem 6 2 7 2 2" xfId="5768"/>
    <cellStyle name="Porcentagem 6 2 7 2 3" xfId="5769"/>
    <cellStyle name="Porcentagem 6 2 7 2 4" xfId="5770"/>
    <cellStyle name="Porcentagem 6 2 7 3" xfId="5771"/>
    <cellStyle name="Porcentagem 6 2 7 4" xfId="5772"/>
    <cellStyle name="Porcentagem 6 2 7 5" xfId="5773"/>
    <cellStyle name="Porcentagem 6 2 8" xfId="5774"/>
    <cellStyle name="Porcentagem 6 2 8 2" xfId="5775"/>
    <cellStyle name="Porcentagem 6 2 8 3" xfId="5776"/>
    <cellStyle name="Porcentagem 6 2 8 4" xfId="5777"/>
    <cellStyle name="Porcentagem 6 2 9" xfId="5778"/>
    <cellStyle name="Porcentagem 6 2 9 2" xfId="5779"/>
    <cellStyle name="Porcentagem 6 2 9 3" xfId="5780"/>
    <cellStyle name="Porcentagem 6 2 9 4" xfId="5781"/>
    <cellStyle name="Porcentagem 6 3" xfId="5782"/>
    <cellStyle name="Porcentagem 6 3 2" xfId="5783"/>
    <cellStyle name="Porcentagem 6 3 2 2" xfId="5784"/>
    <cellStyle name="Porcentagem 6 3 2 2 2" xfId="5785"/>
    <cellStyle name="Porcentagem 6 3 2 2 2 2" xfId="5786"/>
    <cellStyle name="Porcentagem 6 3 2 2 2 3" xfId="5787"/>
    <cellStyle name="Porcentagem 6 3 2 2 2 4" xfId="5788"/>
    <cellStyle name="Porcentagem 6 3 2 2 3" xfId="5789"/>
    <cellStyle name="Porcentagem 6 3 2 2 4" xfId="5790"/>
    <cellStyle name="Porcentagem 6 3 2 2 5" xfId="5791"/>
    <cellStyle name="Porcentagem 6 3 2 3" xfId="5792"/>
    <cellStyle name="Porcentagem 6 3 2 3 2" xfId="5793"/>
    <cellStyle name="Porcentagem 6 3 2 3 3" xfId="5794"/>
    <cellStyle name="Porcentagem 6 3 2 3 4" xfId="5795"/>
    <cellStyle name="Porcentagem 6 3 2 4" xfId="5796"/>
    <cellStyle name="Porcentagem 6 3 2 5" xfId="5797"/>
    <cellStyle name="Porcentagem 6 3 2 6" xfId="5798"/>
    <cellStyle name="Porcentagem 6 3 3" xfId="5799"/>
    <cellStyle name="Porcentagem 6 3 3 2" xfId="5800"/>
    <cellStyle name="Porcentagem 6 3 3 2 2" xfId="5801"/>
    <cellStyle name="Porcentagem 6 3 3 2 3" xfId="5802"/>
    <cellStyle name="Porcentagem 6 3 3 2 4" xfId="5803"/>
    <cellStyle name="Porcentagem 6 3 3 3" xfId="5804"/>
    <cellStyle name="Porcentagem 6 3 3 4" xfId="5805"/>
    <cellStyle name="Porcentagem 6 3 3 5" xfId="5806"/>
    <cellStyle name="Porcentagem 6 3 4" xfId="5807"/>
    <cellStyle name="Porcentagem 6 3 4 2" xfId="5808"/>
    <cellStyle name="Porcentagem 6 3 4 3" xfId="5809"/>
    <cellStyle name="Porcentagem 6 3 4 4" xfId="5810"/>
    <cellStyle name="Porcentagem 6 3 5" xfId="5811"/>
    <cellStyle name="Porcentagem 6 3 5 2" xfId="5812"/>
    <cellStyle name="Porcentagem 6 3 5 3" xfId="5813"/>
    <cellStyle name="Porcentagem 6 3 5 4" xfId="5814"/>
    <cellStyle name="Porcentagem 6 3 6" xfId="5815"/>
    <cellStyle name="Porcentagem 6 3 6 2" xfId="5816"/>
    <cellStyle name="Porcentagem 6 3 6 3" xfId="5817"/>
    <cellStyle name="Porcentagem 6 3 7" xfId="5818"/>
    <cellStyle name="Porcentagem 6 3 8" xfId="5819"/>
    <cellStyle name="Porcentagem 6 3 9" xfId="5820"/>
    <cellStyle name="Porcentagem 6 4" xfId="5821"/>
    <cellStyle name="Porcentagem 6 4 2" xfId="5822"/>
    <cellStyle name="Porcentagem 6 4 2 2" xfId="5823"/>
    <cellStyle name="Porcentagem 6 4 2 2 2" xfId="5824"/>
    <cellStyle name="Porcentagem 6 4 2 2 2 2" xfId="5825"/>
    <cellStyle name="Porcentagem 6 4 2 2 2 3" xfId="5826"/>
    <cellStyle name="Porcentagem 6 4 2 2 2 4" xfId="5827"/>
    <cellStyle name="Porcentagem 6 4 2 2 3" xfId="5828"/>
    <cellStyle name="Porcentagem 6 4 2 2 4" xfId="5829"/>
    <cellStyle name="Porcentagem 6 4 2 2 5" xfId="5830"/>
    <cellStyle name="Porcentagem 6 4 2 3" xfId="5831"/>
    <cellStyle name="Porcentagem 6 4 2 3 2" xfId="5832"/>
    <cellStyle name="Porcentagem 6 4 2 3 3" xfId="5833"/>
    <cellStyle name="Porcentagem 6 4 2 3 4" xfId="5834"/>
    <cellStyle name="Porcentagem 6 4 2 4" xfId="5835"/>
    <cellStyle name="Porcentagem 6 4 2 5" xfId="5836"/>
    <cellStyle name="Porcentagem 6 4 2 6" xfId="5837"/>
    <cellStyle name="Porcentagem 6 4 3" xfId="5838"/>
    <cellStyle name="Porcentagem 6 4 3 2" xfId="5839"/>
    <cellStyle name="Porcentagem 6 4 3 2 2" xfId="5840"/>
    <cellStyle name="Porcentagem 6 4 3 2 3" xfId="5841"/>
    <cellStyle name="Porcentagem 6 4 3 2 4" xfId="5842"/>
    <cellStyle name="Porcentagem 6 4 3 3" xfId="5843"/>
    <cellStyle name="Porcentagem 6 4 3 4" xfId="5844"/>
    <cellStyle name="Porcentagem 6 4 3 5" xfId="5845"/>
    <cellStyle name="Porcentagem 6 4 4" xfId="5846"/>
    <cellStyle name="Porcentagem 6 4 4 2" xfId="5847"/>
    <cellStyle name="Porcentagem 6 4 4 3" xfId="5848"/>
    <cellStyle name="Porcentagem 6 4 4 4" xfId="5849"/>
    <cellStyle name="Porcentagem 6 4 5" xfId="5850"/>
    <cellStyle name="Porcentagem 6 4 5 2" xfId="5851"/>
    <cellStyle name="Porcentagem 6 4 5 3" xfId="5852"/>
    <cellStyle name="Porcentagem 6 4 5 4" xfId="5853"/>
    <cellStyle name="Porcentagem 6 4 6" xfId="5854"/>
    <cellStyle name="Porcentagem 6 4 6 2" xfId="5855"/>
    <cellStyle name="Porcentagem 6 4 6 3" xfId="5856"/>
    <cellStyle name="Porcentagem 6 4 7" xfId="5857"/>
    <cellStyle name="Porcentagem 6 4 8" xfId="5858"/>
    <cellStyle name="Porcentagem 6 4 9" xfId="5859"/>
    <cellStyle name="Porcentagem 6 5" xfId="5860"/>
    <cellStyle name="Porcentagem 6 5 2" xfId="5861"/>
    <cellStyle name="Porcentagem 6 5 2 2" xfId="5862"/>
    <cellStyle name="Porcentagem 6 5 2 2 2" xfId="5863"/>
    <cellStyle name="Porcentagem 6 5 2 2 3" xfId="5864"/>
    <cellStyle name="Porcentagem 6 5 2 2 4" xfId="5865"/>
    <cellStyle name="Porcentagem 6 5 2 3" xfId="5866"/>
    <cellStyle name="Porcentagem 6 5 2 4" xfId="5867"/>
    <cellStyle name="Porcentagem 6 5 2 5" xfId="5868"/>
    <cellStyle name="Porcentagem 6 5 3" xfId="5869"/>
    <cellStyle name="Porcentagem 6 5 3 2" xfId="5870"/>
    <cellStyle name="Porcentagem 6 5 3 3" xfId="5871"/>
    <cellStyle name="Porcentagem 6 5 3 4" xfId="5872"/>
    <cellStyle name="Porcentagem 6 5 4" xfId="5873"/>
    <cellStyle name="Porcentagem 6 5 5" xfId="5874"/>
    <cellStyle name="Porcentagem 6 5 6" xfId="5875"/>
    <cellStyle name="Porcentagem 6 6" xfId="5876"/>
    <cellStyle name="Porcentagem 6 6 2" xfId="5877"/>
    <cellStyle name="Porcentagem 6 6 2 2" xfId="5878"/>
    <cellStyle name="Porcentagem 6 6 2 2 2" xfId="5879"/>
    <cellStyle name="Porcentagem 6 6 2 2 3" xfId="5880"/>
    <cellStyle name="Porcentagem 6 6 2 2 4" xfId="5881"/>
    <cellStyle name="Porcentagem 6 6 2 3" xfId="5882"/>
    <cellStyle name="Porcentagem 6 6 2 4" xfId="5883"/>
    <cellStyle name="Porcentagem 6 6 2 5" xfId="5884"/>
    <cellStyle name="Porcentagem 6 6 3" xfId="5885"/>
    <cellStyle name="Porcentagem 6 6 3 2" xfId="5886"/>
    <cellStyle name="Porcentagem 6 6 3 3" xfId="5887"/>
    <cellStyle name="Porcentagem 6 6 3 4" xfId="5888"/>
    <cellStyle name="Porcentagem 6 6 4" xfId="5889"/>
    <cellStyle name="Porcentagem 6 6 5" xfId="5890"/>
    <cellStyle name="Porcentagem 6 6 6" xfId="5891"/>
    <cellStyle name="Porcentagem 6 7" xfId="5892"/>
    <cellStyle name="Porcentagem 6 7 2" xfId="5893"/>
    <cellStyle name="Porcentagem 6 7 2 2" xfId="5894"/>
    <cellStyle name="Porcentagem 6 7 2 2 2" xfId="5895"/>
    <cellStyle name="Porcentagem 6 7 2 2 3" xfId="5896"/>
    <cellStyle name="Porcentagem 6 7 2 2 4" xfId="5897"/>
    <cellStyle name="Porcentagem 6 7 2 3" xfId="5898"/>
    <cellStyle name="Porcentagem 6 7 2 4" xfId="5899"/>
    <cellStyle name="Porcentagem 6 7 2 5" xfId="5900"/>
    <cellStyle name="Porcentagem 6 7 3" xfId="5901"/>
    <cellStyle name="Porcentagem 6 7 3 2" xfId="5902"/>
    <cellStyle name="Porcentagem 6 7 3 3" xfId="5903"/>
    <cellStyle name="Porcentagem 6 7 3 4" xfId="5904"/>
    <cellStyle name="Porcentagem 6 7 4" xfId="5905"/>
    <cellStyle name="Porcentagem 6 7 5" xfId="5906"/>
    <cellStyle name="Porcentagem 6 7 6" xfId="5907"/>
    <cellStyle name="Porcentagem 6 8" xfId="5908"/>
    <cellStyle name="Porcentagem 6 8 2" xfId="5909"/>
    <cellStyle name="Porcentagem 6 8 2 2" xfId="5910"/>
    <cellStyle name="Porcentagem 6 8 2 3" xfId="5911"/>
    <cellStyle name="Porcentagem 6 8 2 4" xfId="5912"/>
    <cellStyle name="Porcentagem 6 8 3" xfId="5913"/>
    <cellStyle name="Porcentagem 6 8 4" xfId="5914"/>
    <cellStyle name="Porcentagem 6 8 5" xfId="5915"/>
    <cellStyle name="Porcentagem 6 9" xfId="5916"/>
    <cellStyle name="Porcentagem 6 9 2" xfId="5917"/>
    <cellStyle name="Porcentagem 6 9 3" xfId="5918"/>
    <cellStyle name="Porcentagem 6 9 4" xfId="5919"/>
    <cellStyle name="Porcentagem 7" xfId="5920"/>
    <cellStyle name="Porcentagem 7 2" xfId="5921"/>
    <cellStyle name="Porcentagem 8" xfId="5922"/>
    <cellStyle name="Result" xfId="5923"/>
    <cellStyle name="Result2" xfId="5924"/>
    <cellStyle name="Saída 2" xfId="5925"/>
    <cellStyle name="Sep. milhar [0]" xfId="5926"/>
    <cellStyle name="Separador de m" xfId="5927"/>
    <cellStyle name="Separador de milhares 2" xfId="31"/>
    <cellStyle name="Separador de milhares 2 2" xfId="5928"/>
    <cellStyle name="Separador de milhares 2 2 2" xfId="5929"/>
    <cellStyle name="Separador de milhares 2 2 2 2" xfId="5930"/>
    <cellStyle name="Separador de milhares 2 2 3" xfId="5931"/>
    <cellStyle name="Separador de milhares 2 2 4" xfId="5932"/>
    <cellStyle name="Separador de milhares 2 3" xfId="5933"/>
    <cellStyle name="Separador de milhares 2 3 2" xfId="5934"/>
    <cellStyle name="Separador de milhares 2 4" xfId="5935"/>
    <cellStyle name="Separador de milhares 2 5" xfId="5936"/>
    <cellStyle name="Separador de milhares 3" xfId="5937"/>
    <cellStyle name="Separador de milhares 4" xfId="5938"/>
    <cellStyle name="Sepavador de milhares [0]_Pasta2" xfId="5939"/>
    <cellStyle name="Standard_RP100_01 (metr.)" xfId="5940"/>
    <cellStyle name="Status" xfId="19"/>
    <cellStyle name="Text" xfId="20"/>
    <cellStyle name="Texto de Aviso 2" xfId="5941"/>
    <cellStyle name="Texto Explicativo" xfId="7668" builtinId="53"/>
    <cellStyle name="Texto Explicativo 2" xfId="5942"/>
    <cellStyle name="Título 1 2" xfId="5943"/>
    <cellStyle name="Título 2 2" xfId="5944"/>
    <cellStyle name="Título 3 2" xfId="5945"/>
    <cellStyle name="Título 4 2" xfId="5946"/>
    <cellStyle name="Titulo1" xfId="5947"/>
    <cellStyle name="Titulo2" xfId="5948"/>
    <cellStyle name="Vírgula" xfId="7669" builtinId="3"/>
    <cellStyle name="Vírgula 10" xfId="5949"/>
    <cellStyle name="Vírgula 10 10" xfId="5950"/>
    <cellStyle name="Vírgula 10 10 2" xfId="5951"/>
    <cellStyle name="Vírgula 10 10 3" xfId="5952"/>
    <cellStyle name="Vírgula 10 10 4" xfId="5953"/>
    <cellStyle name="Vírgula 10 11" xfId="5954"/>
    <cellStyle name="Vírgula 10 11 2" xfId="5955"/>
    <cellStyle name="Vírgula 10 11 3" xfId="5956"/>
    <cellStyle name="Vírgula 10 11 4" xfId="5957"/>
    <cellStyle name="Vírgula 10 12" xfId="5958"/>
    <cellStyle name="Vírgula 10 12 2" xfId="5959"/>
    <cellStyle name="Vírgula 10 12 3" xfId="5960"/>
    <cellStyle name="Vírgula 10 13" xfId="5961"/>
    <cellStyle name="Vírgula 10 13 2" xfId="5962"/>
    <cellStyle name="Vírgula 10 14" xfId="5963"/>
    <cellStyle name="Vírgula 10 15" xfId="5964"/>
    <cellStyle name="Vírgula 10 2" xfId="5965"/>
    <cellStyle name="Vírgula 10 2 10" xfId="5966"/>
    <cellStyle name="Vírgula 10 2 10 2" xfId="5967"/>
    <cellStyle name="Vírgula 10 2 10 3" xfId="5968"/>
    <cellStyle name="Vírgula 10 2 10 4" xfId="5969"/>
    <cellStyle name="Vírgula 10 2 11" xfId="5970"/>
    <cellStyle name="Vírgula 10 2 11 2" xfId="5971"/>
    <cellStyle name="Vírgula 10 2 11 3" xfId="5972"/>
    <cellStyle name="Vírgula 10 2 12" xfId="5973"/>
    <cellStyle name="Vírgula 10 2 12 2" xfId="5974"/>
    <cellStyle name="Vírgula 10 2 13" xfId="5975"/>
    <cellStyle name="Vírgula 10 2 14" xfId="5976"/>
    <cellStyle name="Vírgula 10 2 2" xfId="5977"/>
    <cellStyle name="Vírgula 10 2 2 2" xfId="5978"/>
    <cellStyle name="Vírgula 10 2 2 2 2" xfId="5979"/>
    <cellStyle name="Vírgula 10 2 2 2 2 2" xfId="5980"/>
    <cellStyle name="Vírgula 10 2 2 2 2 2 2" xfId="5981"/>
    <cellStyle name="Vírgula 10 2 2 2 2 2 3" xfId="5982"/>
    <cellStyle name="Vírgula 10 2 2 2 2 2 4" xfId="5983"/>
    <cellStyle name="Vírgula 10 2 2 2 2 3" xfId="5984"/>
    <cellStyle name="Vírgula 10 2 2 2 2 4" xfId="5985"/>
    <cellStyle name="Vírgula 10 2 2 2 2 5" xfId="5986"/>
    <cellStyle name="Vírgula 10 2 2 2 3" xfId="5987"/>
    <cellStyle name="Vírgula 10 2 2 2 3 2" xfId="5988"/>
    <cellStyle name="Vírgula 10 2 2 2 3 3" xfId="5989"/>
    <cellStyle name="Vírgula 10 2 2 2 3 4" xfId="5990"/>
    <cellStyle name="Vírgula 10 2 2 2 4" xfId="5991"/>
    <cellStyle name="Vírgula 10 2 2 2 5" xfId="5992"/>
    <cellStyle name="Vírgula 10 2 2 2 6" xfId="5993"/>
    <cellStyle name="Vírgula 10 2 2 3" xfId="5994"/>
    <cellStyle name="Vírgula 10 2 2 3 2" xfId="5995"/>
    <cellStyle name="Vírgula 10 2 2 3 2 2" xfId="5996"/>
    <cellStyle name="Vírgula 10 2 2 3 2 3" xfId="5997"/>
    <cellStyle name="Vírgula 10 2 2 3 2 4" xfId="5998"/>
    <cellStyle name="Vírgula 10 2 2 3 3" xfId="5999"/>
    <cellStyle name="Vírgula 10 2 2 3 4" xfId="6000"/>
    <cellStyle name="Vírgula 10 2 2 3 5" xfId="6001"/>
    <cellStyle name="Vírgula 10 2 2 4" xfId="6002"/>
    <cellStyle name="Vírgula 10 2 2 4 2" xfId="6003"/>
    <cellStyle name="Vírgula 10 2 2 4 3" xfId="6004"/>
    <cellStyle name="Vírgula 10 2 2 4 4" xfId="6005"/>
    <cellStyle name="Vírgula 10 2 2 5" xfId="6006"/>
    <cellStyle name="Vírgula 10 2 2 5 2" xfId="6007"/>
    <cellStyle name="Vírgula 10 2 2 5 3" xfId="6008"/>
    <cellStyle name="Vírgula 10 2 2 5 4" xfId="6009"/>
    <cellStyle name="Vírgula 10 2 2 6" xfId="6010"/>
    <cellStyle name="Vírgula 10 2 2 6 2" xfId="6011"/>
    <cellStyle name="Vírgula 10 2 2 6 3" xfId="6012"/>
    <cellStyle name="Vírgula 10 2 2 7" xfId="6013"/>
    <cellStyle name="Vírgula 10 2 2 8" xfId="6014"/>
    <cellStyle name="Vírgula 10 2 2 9" xfId="6015"/>
    <cellStyle name="Vírgula 10 2 3" xfId="6016"/>
    <cellStyle name="Vírgula 10 2 3 2" xfId="6017"/>
    <cellStyle name="Vírgula 10 2 3 2 2" xfId="6018"/>
    <cellStyle name="Vírgula 10 2 3 2 2 2" xfId="6019"/>
    <cellStyle name="Vírgula 10 2 3 2 2 2 2" xfId="6020"/>
    <cellStyle name="Vírgula 10 2 3 2 2 2 3" xfId="6021"/>
    <cellStyle name="Vírgula 10 2 3 2 2 2 4" xfId="6022"/>
    <cellStyle name="Vírgula 10 2 3 2 2 3" xfId="6023"/>
    <cellStyle name="Vírgula 10 2 3 2 2 4" xfId="6024"/>
    <cellStyle name="Vírgula 10 2 3 2 2 5" xfId="6025"/>
    <cellStyle name="Vírgula 10 2 3 2 3" xfId="6026"/>
    <cellStyle name="Vírgula 10 2 3 2 3 2" xfId="6027"/>
    <cellStyle name="Vírgula 10 2 3 2 3 3" xfId="6028"/>
    <cellStyle name="Vírgula 10 2 3 2 3 4" xfId="6029"/>
    <cellStyle name="Vírgula 10 2 3 2 4" xfId="6030"/>
    <cellStyle name="Vírgula 10 2 3 2 5" xfId="6031"/>
    <cellStyle name="Vírgula 10 2 3 2 6" xfId="6032"/>
    <cellStyle name="Vírgula 10 2 3 3" xfId="6033"/>
    <cellStyle name="Vírgula 10 2 3 3 2" xfId="6034"/>
    <cellStyle name="Vírgula 10 2 3 3 2 2" xfId="6035"/>
    <cellStyle name="Vírgula 10 2 3 3 2 3" xfId="6036"/>
    <cellStyle name="Vírgula 10 2 3 3 2 4" xfId="6037"/>
    <cellStyle name="Vírgula 10 2 3 3 3" xfId="6038"/>
    <cellStyle name="Vírgula 10 2 3 3 4" xfId="6039"/>
    <cellStyle name="Vírgula 10 2 3 3 5" xfId="6040"/>
    <cellStyle name="Vírgula 10 2 3 4" xfId="6041"/>
    <cellStyle name="Vírgula 10 2 3 4 2" xfId="6042"/>
    <cellStyle name="Vírgula 10 2 3 4 3" xfId="6043"/>
    <cellStyle name="Vírgula 10 2 3 4 4" xfId="6044"/>
    <cellStyle name="Vírgula 10 2 3 5" xfId="6045"/>
    <cellStyle name="Vírgula 10 2 3 5 2" xfId="6046"/>
    <cellStyle name="Vírgula 10 2 3 5 3" xfId="6047"/>
    <cellStyle name="Vírgula 10 2 3 5 4" xfId="6048"/>
    <cellStyle name="Vírgula 10 2 3 6" xfId="6049"/>
    <cellStyle name="Vírgula 10 2 3 6 2" xfId="6050"/>
    <cellStyle name="Vírgula 10 2 3 6 3" xfId="6051"/>
    <cellStyle name="Vírgula 10 2 3 7" xfId="6052"/>
    <cellStyle name="Vírgula 10 2 3 8" xfId="6053"/>
    <cellStyle name="Vírgula 10 2 3 9" xfId="6054"/>
    <cellStyle name="Vírgula 10 2 4" xfId="6055"/>
    <cellStyle name="Vírgula 10 2 4 2" xfId="6056"/>
    <cellStyle name="Vírgula 10 2 4 2 2" xfId="6057"/>
    <cellStyle name="Vírgula 10 2 4 2 2 2" xfId="6058"/>
    <cellStyle name="Vírgula 10 2 4 2 2 3" xfId="6059"/>
    <cellStyle name="Vírgula 10 2 4 2 2 4" xfId="6060"/>
    <cellStyle name="Vírgula 10 2 4 2 3" xfId="6061"/>
    <cellStyle name="Vírgula 10 2 4 2 4" xfId="6062"/>
    <cellStyle name="Vírgula 10 2 4 2 5" xfId="6063"/>
    <cellStyle name="Vírgula 10 2 4 3" xfId="6064"/>
    <cellStyle name="Vírgula 10 2 4 3 2" xfId="6065"/>
    <cellStyle name="Vírgula 10 2 4 3 3" xfId="6066"/>
    <cellStyle name="Vírgula 10 2 4 3 4" xfId="6067"/>
    <cellStyle name="Vírgula 10 2 4 4" xfId="6068"/>
    <cellStyle name="Vírgula 10 2 4 5" xfId="6069"/>
    <cellStyle name="Vírgula 10 2 4 6" xfId="6070"/>
    <cellStyle name="Vírgula 10 2 5" xfId="6071"/>
    <cellStyle name="Vírgula 10 2 5 2" xfId="6072"/>
    <cellStyle name="Vírgula 10 2 5 2 2" xfId="6073"/>
    <cellStyle name="Vírgula 10 2 5 2 2 2" xfId="6074"/>
    <cellStyle name="Vírgula 10 2 5 2 2 3" xfId="6075"/>
    <cellStyle name="Vírgula 10 2 5 2 2 4" xfId="6076"/>
    <cellStyle name="Vírgula 10 2 5 2 3" xfId="6077"/>
    <cellStyle name="Vírgula 10 2 5 2 4" xfId="6078"/>
    <cellStyle name="Vírgula 10 2 5 2 5" xfId="6079"/>
    <cellStyle name="Vírgula 10 2 5 3" xfId="6080"/>
    <cellStyle name="Vírgula 10 2 5 3 2" xfId="6081"/>
    <cellStyle name="Vírgula 10 2 5 3 3" xfId="6082"/>
    <cellStyle name="Vírgula 10 2 5 3 4" xfId="6083"/>
    <cellStyle name="Vírgula 10 2 5 4" xfId="6084"/>
    <cellStyle name="Vírgula 10 2 5 5" xfId="6085"/>
    <cellStyle name="Vírgula 10 2 5 6" xfId="6086"/>
    <cellStyle name="Vírgula 10 2 6" xfId="6087"/>
    <cellStyle name="Vírgula 10 2 6 2" xfId="6088"/>
    <cellStyle name="Vírgula 10 2 6 2 2" xfId="6089"/>
    <cellStyle name="Vírgula 10 2 6 2 2 2" xfId="6090"/>
    <cellStyle name="Vírgula 10 2 6 2 2 3" xfId="6091"/>
    <cellStyle name="Vírgula 10 2 6 2 2 4" xfId="6092"/>
    <cellStyle name="Vírgula 10 2 6 2 3" xfId="6093"/>
    <cellStyle name="Vírgula 10 2 6 2 4" xfId="6094"/>
    <cellStyle name="Vírgula 10 2 6 2 5" xfId="6095"/>
    <cellStyle name="Vírgula 10 2 6 3" xfId="6096"/>
    <cellStyle name="Vírgula 10 2 6 3 2" xfId="6097"/>
    <cellStyle name="Vírgula 10 2 6 3 3" xfId="6098"/>
    <cellStyle name="Vírgula 10 2 6 3 4" xfId="6099"/>
    <cellStyle name="Vírgula 10 2 6 4" xfId="6100"/>
    <cellStyle name="Vírgula 10 2 6 5" xfId="6101"/>
    <cellStyle name="Vírgula 10 2 6 6" xfId="6102"/>
    <cellStyle name="Vírgula 10 2 7" xfId="6103"/>
    <cellStyle name="Vírgula 10 2 7 2" xfId="6104"/>
    <cellStyle name="Vírgula 10 2 7 2 2" xfId="6105"/>
    <cellStyle name="Vírgula 10 2 7 2 3" xfId="6106"/>
    <cellStyle name="Vírgula 10 2 7 2 4" xfId="6107"/>
    <cellStyle name="Vírgula 10 2 7 3" xfId="6108"/>
    <cellStyle name="Vírgula 10 2 7 4" xfId="6109"/>
    <cellStyle name="Vírgula 10 2 7 5" xfId="6110"/>
    <cellStyle name="Vírgula 10 2 8" xfId="6111"/>
    <cellStyle name="Vírgula 10 2 8 2" xfId="6112"/>
    <cellStyle name="Vírgula 10 2 8 3" xfId="6113"/>
    <cellStyle name="Vírgula 10 2 8 4" xfId="6114"/>
    <cellStyle name="Vírgula 10 2 9" xfId="6115"/>
    <cellStyle name="Vírgula 10 2 9 2" xfId="6116"/>
    <cellStyle name="Vírgula 10 2 9 3" xfId="6117"/>
    <cellStyle name="Vírgula 10 2 9 4" xfId="6118"/>
    <cellStyle name="Vírgula 10 3" xfId="6119"/>
    <cellStyle name="Vírgula 10 3 2" xfId="6120"/>
    <cellStyle name="Vírgula 10 3 2 2" xfId="6121"/>
    <cellStyle name="Vírgula 10 3 2 2 2" xfId="6122"/>
    <cellStyle name="Vírgula 10 3 2 2 2 2" xfId="6123"/>
    <cellStyle name="Vírgula 10 3 2 2 2 3" xfId="6124"/>
    <cellStyle name="Vírgula 10 3 2 2 2 4" xfId="6125"/>
    <cellStyle name="Vírgula 10 3 2 2 3" xfId="6126"/>
    <cellStyle name="Vírgula 10 3 2 2 4" xfId="6127"/>
    <cellStyle name="Vírgula 10 3 2 2 5" xfId="6128"/>
    <cellStyle name="Vírgula 10 3 2 3" xfId="6129"/>
    <cellStyle name="Vírgula 10 3 2 3 2" xfId="6130"/>
    <cellStyle name="Vírgula 10 3 2 3 3" xfId="6131"/>
    <cellStyle name="Vírgula 10 3 2 3 4" xfId="6132"/>
    <cellStyle name="Vírgula 10 3 2 4" xfId="6133"/>
    <cellStyle name="Vírgula 10 3 2 5" xfId="6134"/>
    <cellStyle name="Vírgula 10 3 2 6" xfId="6135"/>
    <cellStyle name="Vírgula 10 3 3" xfId="6136"/>
    <cellStyle name="Vírgula 10 3 3 2" xfId="6137"/>
    <cellStyle name="Vírgula 10 3 3 2 2" xfId="6138"/>
    <cellStyle name="Vírgula 10 3 3 2 3" xfId="6139"/>
    <cellStyle name="Vírgula 10 3 3 2 4" xfId="6140"/>
    <cellStyle name="Vírgula 10 3 3 3" xfId="6141"/>
    <cellStyle name="Vírgula 10 3 3 4" xfId="6142"/>
    <cellStyle name="Vírgula 10 3 3 5" xfId="6143"/>
    <cellStyle name="Vírgula 10 3 4" xfId="6144"/>
    <cellStyle name="Vírgula 10 3 4 2" xfId="6145"/>
    <cellStyle name="Vírgula 10 3 4 3" xfId="6146"/>
    <cellStyle name="Vírgula 10 3 4 4" xfId="6147"/>
    <cellStyle name="Vírgula 10 3 5" xfId="6148"/>
    <cellStyle name="Vírgula 10 3 5 2" xfId="6149"/>
    <cellStyle name="Vírgula 10 3 5 3" xfId="6150"/>
    <cellStyle name="Vírgula 10 3 5 4" xfId="6151"/>
    <cellStyle name="Vírgula 10 3 6" xfId="6152"/>
    <cellStyle name="Vírgula 10 3 6 2" xfId="6153"/>
    <cellStyle name="Vírgula 10 3 6 3" xfId="6154"/>
    <cellStyle name="Vírgula 10 3 7" xfId="6155"/>
    <cellStyle name="Vírgula 10 3 8" xfId="6156"/>
    <cellStyle name="Vírgula 10 3 9" xfId="6157"/>
    <cellStyle name="Vírgula 10 4" xfId="6158"/>
    <cellStyle name="Vírgula 10 4 2" xfId="6159"/>
    <cellStyle name="Vírgula 10 4 2 2" xfId="6160"/>
    <cellStyle name="Vírgula 10 4 2 2 2" xfId="6161"/>
    <cellStyle name="Vírgula 10 4 2 2 2 2" xfId="6162"/>
    <cellStyle name="Vírgula 10 4 2 2 2 3" xfId="6163"/>
    <cellStyle name="Vírgula 10 4 2 2 2 4" xfId="6164"/>
    <cellStyle name="Vírgula 10 4 2 2 3" xfId="6165"/>
    <cellStyle name="Vírgula 10 4 2 2 4" xfId="6166"/>
    <cellStyle name="Vírgula 10 4 2 2 5" xfId="6167"/>
    <cellStyle name="Vírgula 10 4 2 3" xfId="6168"/>
    <cellStyle name="Vírgula 10 4 2 3 2" xfId="6169"/>
    <cellStyle name="Vírgula 10 4 2 3 3" xfId="6170"/>
    <cellStyle name="Vírgula 10 4 2 3 4" xfId="6171"/>
    <cellStyle name="Vírgula 10 4 2 4" xfId="6172"/>
    <cellStyle name="Vírgula 10 4 2 5" xfId="6173"/>
    <cellStyle name="Vírgula 10 4 2 6" xfId="6174"/>
    <cellStyle name="Vírgula 10 4 3" xfId="6175"/>
    <cellStyle name="Vírgula 10 4 3 2" xfId="6176"/>
    <cellStyle name="Vírgula 10 4 3 2 2" xfId="6177"/>
    <cellStyle name="Vírgula 10 4 3 2 3" xfId="6178"/>
    <cellStyle name="Vírgula 10 4 3 2 4" xfId="6179"/>
    <cellStyle name="Vírgula 10 4 3 3" xfId="6180"/>
    <cellStyle name="Vírgula 10 4 3 4" xfId="6181"/>
    <cellStyle name="Vírgula 10 4 3 5" xfId="6182"/>
    <cellStyle name="Vírgula 10 4 4" xfId="6183"/>
    <cellStyle name="Vírgula 10 4 4 2" xfId="6184"/>
    <cellStyle name="Vírgula 10 4 4 3" xfId="6185"/>
    <cellStyle name="Vírgula 10 4 4 4" xfId="6186"/>
    <cellStyle name="Vírgula 10 4 5" xfId="6187"/>
    <cellStyle name="Vírgula 10 4 5 2" xfId="6188"/>
    <cellStyle name="Vírgula 10 4 5 3" xfId="6189"/>
    <cellStyle name="Vírgula 10 4 5 4" xfId="6190"/>
    <cellStyle name="Vírgula 10 4 6" xfId="6191"/>
    <cellStyle name="Vírgula 10 4 6 2" xfId="6192"/>
    <cellStyle name="Vírgula 10 4 6 3" xfId="6193"/>
    <cellStyle name="Vírgula 10 4 7" xfId="6194"/>
    <cellStyle name="Vírgula 10 4 8" xfId="6195"/>
    <cellStyle name="Vírgula 10 4 9" xfId="6196"/>
    <cellStyle name="Vírgula 10 5" xfId="6197"/>
    <cellStyle name="Vírgula 10 5 2" xfId="6198"/>
    <cellStyle name="Vírgula 10 5 2 2" xfId="6199"/>
    <cellStyle name="Vírgula 10 5 2 2 2" xfId="6200"/>
    <cellStyle name="Vírgula 10 5 2 2 3" xfId="6201"/>
    <cellStyle name="Vírgula 10 5 2 2 4" xfId="6202"/>
    <cellStyle name="Vírgula 10 5 2 3" xfId="6203"/>
    <cellStyle name="Vírgula 10 5 2 4" xfId="6204"/>
    <cellStyle name="Vírgula 10 5 2 5" xfId="6205"/>
    <cellStyle name="Vírgula 10 5 3" xfId="6206"/>
    <cellStyle name="Vírgula 10 5 3 2" xfId="6207"/>
    <cellStyle name="Vírgula 10 5 3 3" xfId="6208"/>
    <cellStyle name="Vírgula 10 5 3 4" xfId="6209"/>
    <cellStyle name="Vírgula 10 5 4" xfId="6210"/>
    <cellStyle name="Vírgula 10 5 5" xfId="6211"/>
    <cellStyle name="Vírgula 10 5 6" xfId="6212"/>
    <cellStyle name="Vírgula 10 6" xfId="6213"/>
    <cellStyle name="Vírgula 10 6 2" xfId="6214"/>
    <cellStyle name="Vírgula 10 6 2 2" xfId="6215"/>
    <cellStyle name="Vírgula 10 6 2 2 2" xfId="6216"/>
    <cellStyle name="Vírgula 10 6 2 2 3" xfId="6217"/>
    <cellStyle name="Vírgula 10 6 2 2 4" xfId="6218"/>
    <cellStyle name="Vírgula 10 6 2 3" xfId="6219"/>
    <cellStyle name="Vírgula 10 6 2 4" xfId="6220"/>
    <cellStyle name="Vírgula 10 6 2 5" xfId="6221"/>
    <cellStyle name="Vírgula 10 6 3" xfId="6222"/>
    <cellStyle name="Vírgula 10 6 3 2" xfId="6223"/>
    <cellStyle name="Vírgula 10 6 3 3" xfId="6224"/>
    <cellStyle name="Vírgula 10 6 3 4" xfId="6225"/>
    <cellStyle name="Vírgula 10 6 4" xfId="6226"/>
    <cellStyle name="Vírgula 10 6 5" xfId="6227"/>
    <cellStyle name="Vírgula 10 6 6" xfId="6228"/>
    <cellStyle name="Vírgula 10 7" xfId="6229"/>
    <cellStyle name="Vírgula 10 7 2" xfId="6230"/>
    <cellStyle name="Vírgula 10 7 2 2" xfId="6231"/>
    <cellStyle name="Vírgula 10 7 2 2 2" xfId="6232"/>
    <cellStyle name="Vírgula 10 7 2 2 3" xfId="6233"/>
    <cellStyle name="Vírgula 10 7 2 2 4" xfId="6234"/>
    <cellStyle name="Vírgula 10 7 2 3" xfId="6235"/>
    <cellStyle name="Vírgula 10 7 2 4" xfId="6236"/>
    <cellStyle name="Vírgula 10 7 2 5" xfId="6237"/>
    <cellStyle name="Vírgula 10 7 3" xfId="6238"/>
    <cellStyle name="Vírgula 10 7 3 2" xfId="6239"/>
    <cellStyle name="Vírgula 10 7 3 3" xfId="6240"/>
    <cellStyle name="Vírgula 10 7 3 4" xfId="6241"/>
    <cellStyle name="Vírgula 10 7 4" xfId="6242"/>
    <cellStyle name="Vírgula 10 7 5" xfId="6243"/>
    <cellStyle name="Vírgula 10 7 6" xfId="6244"/>
    <cellStyle name="Vírgula 10 8" xfId="6245"/>
    <cellStyle name="Vírgula 10 8 2" xfId="6246"/>
    <cellStyle name="Vírgula 10 8 2 2" xfId="6247"/>
    <cellStyle name="Vírgula 10 8 2 3" xfId="6248"/>
    <cellStyle name="Vírgula 10 8 2 4" xfId="6249"/>
    <cellStyle name="Vírgula 10 8 3" xfId="6250"/>
    <cellStyle name="Vírgula 10 8 4" xfId="6251"/>
    <cellStyle name="Vírgula 10 8 5" xfId="6252"/>
    <cellStyle name="Vírgula 10 9" xfId="6253"/>
    <cellStyle name="Vírgula 10 9 2" xfId="6254"/>
    <cellStyle name="Vírgula 10 9 3" xfId="6255"/>
    <cellStyle name="Vírgula 10 9 4" xfId="6256"/>
    <cellStyle name="Vírgula 11" xfId="6257"/>
    <cellStyle name="Vírgula 11 2" xfId="6258"/>
    <cellStyle name="Vírgula 11 2 2" xfId="6259"/>
    <cellStyle name="Vírgula 11 3" xfId="6260"/>
    <cellStyle name="Vírgula 11 4" xfId="6261"/>
    <cellStyle name="Vírgula 12" xfId="6262"/>
    <cellStyle name="Vírgula 12 10" xfId="6263"/>
    <cellStyle name="Vírgula 12 10 2" xfId="6264"/>
    <cellStyle name="Vírgula 12 10 3" xfId="6265"/>
    <cellStyle name="Vírgula 12 10 4" xfId="6266"/>
    <cellStyle name="Vírgula 12 11" xfId="6267"/>
    <cellStyle name="Vírgula 12 11 2" xfId="6268"/>
    <cellStyle name="Vírgula 12 11 3" xfId="6269"/>
    <cellStyle name="Vírgula 12 12" xfId="6270"/>
    <cellStyle name="Vírgula 12 12 2" xfId="6271"/>
    <cellStyle name="Vírgula 12 13" xfId="6272"/>
    <cellStyle name="Vírgula 12 14" xfId="6273"/>
    <cellStyle name="Vírgula 12 2" xfId="6274"/>
    <cellStyle name="Vírgula 12 2 2" xfId="6275"/>
    <cellStyle name="Vírgula 12 2 2 2" xfId="6276"/>
    <cellStyle name="Vírgula 12 2 2 2 2" xfId="6277"/>
    <cellStyle name="Vírgula 12 2 2 2 2 2" xfId="6278"/>
    <cellStyle name="Vírgula 12 2 2 2 2 3" xfId="6279"/>
    <cellStyle name="Vírgula 12 2 2 2 2 4" xfId="6280"/>
    <cellStyle name="Vírgula 12 2 2 2 3" xfId="6281"/>
    <cellStyle name="Vírgula 12 2 2 2 4" xfId="6282"/>
    <cellStyle name="Vírgula 12 2 2 2 5" xfId="6283"/>
    <cellStyle name="Vírgula 12 2 2 3" xfId="6284"/>
    <cellStyle name="Vírgula 12 2 2 3 2" xfId="6285"/>
    <cellStyle name="Vírgula 12 2 2 3 3" xfId="6286"/>
    <cellStyle name="Vírgula 12 2 2 3 4" xfId="6287"/>
    <cellStyle name="Vírgula 12 2 2 4" xfId="6288"/>
    <cellStyle name="Vírgula 12 2 2 5" xfId="6289"/>
    <cellStyle name="Vírgula 12 2 2 6" xfId="6290"/>
    <cellStyle name="Vírgula 12 2 3" xfId="6291"/>
    <cellStyle name="Vírgula 12 2 3 2" xfId="6292"/>
    <cellStyle name="Vírgula 12 2 3 2 2" xfId="6293"/>
    <cellStyle name="Vírgula 12 2 3 2 3" xfId="6294"/>
    <cellStyle name="Vírgula 12 2 3 2 4" xfId="6295"/>
    <cellStyle name="Vírgula 12 2 3 3" xfId="6296"/>
    <cellStyle name="Vírgula 12 2 3 4" xfId="6297"/>
    <cellStyle name="Vírgula 12 2 3 5" xfId="6298"/>
    <cellStyle name="Vírgula 12 2 4" xfId="6299"/>
    <cellStyle name="Vírgula 12 2 4 2" xfId="6300"/>
    <cellStyle name="Vírgula 12 2 4 3" xfId="6301"/>
    <cellStyle name="Vírgula 12 2 4 4" xfId="6302"/>
    <cellStyle name="Vírgula 12 2 5" xfId="6303"/>
    <cellStyle name="Vírgula 12 2 5 2" xfId="6304"/>
    <cellStyle name="Vírgula 12 2 5 3" xfId="6305"/>
    <cellStyle name="Vírgula 12 2 5 4" xfId="6306"/>
    <cellStyle name="Vírgula 12 2 6" xfId="6307"/>
    <cellStyle name="Vírgula 12 2 6 2" xfId="6308"/>
    <cellStyle name="Vírgula 12 2 6 3" xfId="6309"/>
    <cellStyle name="Vírgula 12 2 7" xfId="6310"/>
    <cellStyle name="Vírgula 12 2 8" xfId="6311"/>
    <cellStyle name="Vírgula 12 2 9" xfId="6312"/>
    <cellStyle name="Vírgula 12 3" xfId="6313"/>
    <cellStyle name="Vírgula 12 3 2" xfId="6314"/>
    <cellStyle name="Vírgula 12 3 2 2" xfId="6315"/>
    <cellStyle name="Vírgula 12 3 2 2 2" xfId="6316"/>
    <cellStyle name="Vírgula 12 3 2 2 2 2" xfId="6317"/>
    <cellStyle name="Vírgula 12 3 2 2 2 3" xfId="6318"/>
    <cellStyle name="Vírgula 12 3 2 2 2 4" xfId="6319"/>
    <cellStyle name="Vírgula 12 3 2 2 3" xfId="6320"/>
    <cellStyle name="Vírgula 12 3 2 2 4" xfId="6321"/>
    <cellStyle name="Vírgula 12 3 2 2 5" xfId="6322"/>
    <cellStyle name="Vírgula 12 3 2 3" xfId="6323"/>
    <cellStyle name="Vírgula 12 3 2 3 2" xfId="6324"/>
    <cellStyle name="Vírgula 12 3 2 3 3" xfId="6325"/>
    <cellStyle name="Vírgula 12 3 2 3 4" xfId="6326"/>
    <cellStyle name="Vírgula 12 3 2 4" xfId="6327"/>
    <cellStyle name="Vírgula 12 3 2 5" xfId="6328"/>
    <cellStyle name="Vírgula 12 3 2 6" xfId="6329"/>
    <cellStyle name="Vírgula 12 3 3" xfId="6330"/>
    <cellStyle name="Vírgula 12 3 3 2" xfId="6331"/>
    <cellStyle name="Vírgula 12 3 3 2 2" xfId="6332"/>
    <cellStyle name="Vírgula 12 3 3 2 3" xfId="6333"/>
    <cellStyle name="Vírgula 12 3 3 2 4" xfId="6334"/>
    <cellStyle name="Vírgula 12 3 3 3" xfId="6335"/>
    <cellStyle name="Vírgula 12 3 3 4" xfId="6336"/>
    <cellStyle name="Vírgula 12 3 3 5" xfId="6337"/>
    <cellStyle name="Vírgula 12 3 4" xfId="6338"/>
    <cellStyle name="Vírgula 12 3 4 2" xfId="6339"/>
    <cellStyle name="Vírgula 12 3 4 3" xfId="6340"/>
    <cellStyle name="Vírgula 12 3 4 4" xfId="6341"/>
    <cellStyle name="Vírgula 12 3 5" xfId="6342"/>
    <cellStyle name="Vírgula 12 3 5 2" xfId="6343"/>
    <cellStyle name="Vírgula 12 3 5 3" xfId="6344"/>
    <cellStyle name="Vírgula 12 3 5 4" xfId="6345"/>
    <cellStyle name="Vírgula 12 3 6" xfId="6346"/>
    <cellStyle name="Vírgula 12 3 6 2" xfId="6347"/>
    <cellStyle name="Vírgula 12 3 6 3" xfId="6348"/>
    <cellStyle name="Vírgula 12 3 7" xfId="6349"/>
    <cellStyle name="Vírgula 12 3 8" xfId="6350"/>
    <cellStyle name="Vírgula 12 3 9" xfId="6351"/>
    <cellStyle name="Vírgula 12 4" xfId="6352"/>
    <cellStyle name="Vírgula 12 4 2" xfId="6353"/>
    <cellStyle name="Vírgula 12 4 2 2" xfId="6354"/>
    <cellStyle name="Vírgula 12 4 2 2 2" xfId="6355"/>
    <cellStyle name="Vírgula 12 4 2 2 3" xfId="6356"/>
    <cellStyle name="Vírgula 12 4 2 2 4" xfId="6357"/>
    <cellStyle name="Vírgula 12 4 2 3" xfId="6358"/>
    <cellStyle name="Vírgula 12 4 2 4" xfId="6359"/>
    <cellStyle name="Vírgula 12 4 2 5" xfId="6360"/>
    <cellStyle name="Vírgula 12 4 3" xfId="6361"/>
    <cellStyle name="Vírgula 12 4 3 2" xfId="6362"/>
    <cellStyle name="Vírgula 12 4 3 3" xfId="6363"/>
    <cellStyle name="Vírgula 12 4 3 4" xfId="6364"/>
    <cellStyle name="Vírgula 12 4 4" xfId="6365"/>
    <cellStyle name="Vírgula 12 4 5" xfId="6366"/>
    <cellStyle name="Vírgula 12 4 6" xfId="6367"/>
    <cellStyle name="Vírgula 12 5" xfId="6368"/>
    <cellStyle name="Vírgula 12 5 2" xfId="6369"/>
    <cellStyle name="Vírgula 12 5 2 2" xfId="6370"/>
    <cellStyle name="Vírgula 12 5 2 2 2" xfId="6371"/>
    <cellStyle name="Vírgula 12 5 2 2 3" xfId="6372"/>
    <cellStyle name="Vírgula 12 5 2 2 4" xfId="6373"/>
    <cellStyle name="Vírgula 12 5 2 3" xfId="6374"/>
    <cellStyle name="Vírgula 12 5 2 4" xfId="6375"/>
    <cellStyle name="Vírgula 12 5 2 5" xfId="6376"/>
    <cellStyle name="Vírgula 12 5 3" xfId="6377"/>
    <cellStyle name="Vírgula 12 5 3 2" xfId="6378"/>
    <cellStyle name="Vírgula 12 5 3 3" xfId="6379"/>
    <cellStyle name="Vírgula 12 5 3 4" xfId="6380"/>
    <cellStyle name="Vírgula 12 5 4" xfId="6381"/>
    <cellStyle name="Vírgula 12 5 5" xfId="6382"/>
    <cellStyle name="Vírgula 12 5 6" xfId="6383"/>
    <cellStyle name="Vírgula 12 6" xfId="6384"/>
    <cellStyle name="Vírgula 12 6 2" xfId="6385"/>
    <cellStyle name="Vírgula 12 6 2 2" xfId="6386"/>
    <cellStyle name="Vírgula 12 6 2 2 2" xfId="6387"/>
    <cellStyle name="Vírgula 12 6 2 2 3" xfId="6388"/>
    <cellStyle name="Vírgula 12 6 2 2 4" xfId="6389"/>
    <cellStyle name="Vírgula 12 6 2 3" xfId="6390"/>
    <cellStyle name="Vírgula 12 6 2 4" xfId="6391"/>
    <cellStyle name="Vírgula 12 6 2 5" xfId="6392"/>
    <cellStyle name="Vírgula 12 6 3" xfId="6393"/>
    <cellStyle name="Vírgula 12 6 3 2" xfId="6394"/>
    <cellStyle name="Vírgula 12 6 3 3" xfId="6395"/>
    <cellStyle name="Vírgula 12 6 3 4" xfId="6396"/>
    <cellStyle name="Vírgula 12 6 4" xfId="6397"/>
    <cellStyle name="Vírgula 12 6 5" xfId="6398"/>
    <cellStyle name="Vírgula 12 6 6" xfId="6399"/>
    <cellStyle name="Vírgula 12 7" xfId="6400"/>
    <cellStyle name="Vírgula 12 7 2" xfId="6401"/>
    <cellStyle name="Vírgula 12 7 2 2" xfId="6402"/>
    <cellStyle name="Vírgula 12 7 2 3" xfId="6403"/>
    <cellStyle name="Vírgula 12 7 2 4" xfId="6404"/>
    <cellStyle name="Vírgula 12 7 3" xfId="6405"/>
    <cellStyle name="Vírgula 12 7 4" xfId="6406"/>
    <cellStyle name="Vírgula 12 7 5" xfId="6407"/>
    <cellStyle name="Vírgula 12 8" xfId="6408"/>
    <cellStyle name="Vírgula 12 8 2" xfId="6409"/>
    <cellStyle name="Vírgula 12 8 3" xfId="6410"/>
    <cellStyle name="Vírgula 12 8 4" xfId="6411"/>
    <cellStyle name="Vírgula 12 9" xfId="6412"/>
    <cellStyle name="Vírgula 12 9 2" xfId="6413"/>
    <cellStyle name="Vírgula 12 9 3" xfId="6414"/>
    <cellStyle name="Vírgula 12 9 4" xfId="6415"/>
    <cellStyle name="Vírgula 13" xfId="6416"/>
    <cellStyle name="Vírgula 13 2" xfId="6417"/>
    <cellStyle name="Vírgula 14" xfId="6418"/>
    <cellStyle name="Vírgula 14 2" xfId="6419"/>
    <cellStyle name="Vírgula 2" xfId="27"/>
    <cellStyle name="Vírgula 2 2" xfId="23"/>
    <cellStyle name="Vírgula 2 2 2" xfId="29"/>
    <cellStyle name="Vírgula 2 2 2 2" xfId="6420"/>
    <cellStyle name="Vírgula 2 2 3" xfId="6421"/>
    <cellStyle name="Vírgula 2 2 4" xfId="6422"/>
    <cellStyle name="Vírgula 2 2 4 2" xfId="6423"/>
    <cellStyle name="Vírgula 2 2 4 3" xfId="6424"/>
    <cellStyle name="Vírgula 2 2 4 4" xfId="6425"/>
    <cellStyle name="Vírgula 2 3" xfId="6426"/>
    <cellStyle name="Vírgula 2 3 2" xfId="6427"/>
    <cellStyle name="Vírgula 2 4" xfId="6428"/>
    <cellStyle name="Vírgula 2 5" xfId="6429"/>
    <cellStyle name="Vírgula 2 6" xfId="6430"/>
    <cellStyle name="Vírgula 2 6 2" xfId="6431"/>
    <cellStyle name="Vírgula 2 6 3" xfId="6432"/>
    <cellStyle name="Vírgula 2 6 4" xfId="6433"/>
    <cellStyle name="Vírgula 3" xfId="6434"/>
    <cellStyle name="Vírgula 3 2" xfId="6435"/>
    <cellStyle name="Vírgula 3 2 2" xfId="6436"/>
    <cellStyle name="Vírgula 3 2 2 2" xfId="6437"/>
    <cellStyle name="Vírgula 3 2 3" xfId="6438"/>
    <cellStyle name="Vírgula 3 2 4" xfId="6439"/>
    <cellStyle name="Vírgula 3 3" xfId="6440"/>
    <cellStyle name="Vírgula 3 3 2" xfId="6441"/>
    <cellStyle name="Vírgula 3 4" xfId="6442"/>
    <cellStyle name="Vírgula 3 5" xfId="6443"/>
    <cellStyle name="Vírgula 3 6" xfId="6444"/>
    <cellStyle name="Vírgula 4" xfId="6445"/>
    <cellStyle name="Vírgula 5" xfId="6446"/>
    <cellStyle name="Vírgula 5 2" xfId="6447"/>
    <cellStyle name="Vírgula 5 2 2" xfId="6448"/>
    <cellStyle name="Vírgula 5 2 2 2" xfId="6449"/>
    <cellStyle name="Vírgula 5 2 3" xfId="6450"/>
    <cellStyle name="Vírgula 5 3" xfId="6451"/>
    <cellStyle name="Vírgula 6" xfId="6452"/>
    <cellStyle name="Vírgula 6 2" xfId="6453"/>
    <cellStyle name="Vírgula 6 2 2" xfId="6454"/>
    <cellStyle name="Vírgula 6 2 2 2" xfId="6455"/>
    <cellStyle name="Vírgula 6 2 3" xfId="6456"/>
    <cellStyle name="Vírgula 6 2 4" xfId="6457"/>
    <cellStyle name="Vírgula 6 3" xfId="6458"/>
    <cellStyle name="Vírgula 6 3 2" xfId="6459"/>
    <cellStyle name="Vírgula 6 3 2 2" xfId="6460"/>
    <cellStyle name="Vírgula 6 3 3" xfId="6461"/>
    <cellStyle name="Vírgula 6 3 4" xfId="6462"/>
    <cellStyle name="Vírgula 6 4" xfId="6463"/>
    <cellStyle name="Vírgula 6 4 2" xfId="6464"/>
    <cellStyle name="Vírgula 6 5" xfId="6465"/>
    <cellStyle name="Vírgula 6 6" xfId="6466"/>
    <cellStyle name="Vírgula 7" xfId="6467"/>
    <cellStyle name="Vírgula 7 10" xfId="6468"/>
    <cellStyle name="Vírgula 7 10 2" xfId="6469"/>
    <cellStyle name="Vírgula 7 10 2 2" xfId="6470"/>
    <cellStyle name="Vírgula 7 10 2 3" xfId="6471"/>
    <cellStyle name="Vírgula 7 10 2 4" xfId="6472"/>
    <cellStyle name="Vírgula 7 10 3" xfId="6473"/>
    <cellStyle name="Vírgula 7 10 4" xfId="6474"/>
    <cellStyle name="Vírgula 7 10 5" xfId="6475"/>
    <cellStyle name="Vírgula 7 11" xfId="6476"/>
    <cellStyle name="Vírgula 7 11 2" xfId="6477"/>
    <cellStyle name="Vírgula 7 11 3" xfId="6478"/>
    <cellStyle name="Vírgula 7 11 4" xfId="6479"/>
    <cellStyle name="Vírgula 7 12" xfId="6480"/>
    <cellStyle name="Vírgula 7 12 2" xfId="6481"/>
    <cellStyle name="Vírgula 7 12 3" xfId="6482"/>
    <cellStyle name="Vírgula 7 12 4" xfId="6483"/>
    <cellStyle name="Vírgula 7 13" xfId="6484"/>
    <cellStyle name="Vírgula 7 13 2" xfId="6485"/>
    <cellStyle name="Vírgula 7 13 3" xfId="6486"/>
    <cellStyle name="Vírgula 7 13 4" xfId="6487"/>
    <cellStyle name="Vírgula 7 14" xfId="6488"/>
    <cellStyle name="Vírgula 7 14 2" xfId="6489"/>
    <cellStyle name="Vírgula 7 14 3" xfId="6490"/>
    <cellStyle name="Vírgula 7 15" xfId="6491"/>
    <cellStyle name="Vírgula 7 15 2" xfId="6492"/>
    <cellStyle name="Vírgula 7 16" xfId="6493"/>
    <cellStyle name="Vírgula 7 17" xfId="6494"/>
    <cellStyle name="Vírgula 7 2" xfId="6495"/>
    <cellStyle name="Vírgula 7 2 10" xfId="6496"/>
    <cellStyle name="Vírgula 7 2 10 2" xfId="6497"/>
    <cellStyle name="Vírgula 7 2 10 3" xfId="6498"/>
    <cellStyle name="Vírgula 7 2 10 4" xfId="6499"/>
    <cellStyle name="Vírgula 7 2 11" xfId="6500"/>
    <cellStyle name="Vírgula 7 2 11 2" xfId="6501"/>
    <cellStyle name="Vírgula 7 2 11 3" xfId="6502"/>
    <cellStyle name="Vírgula 7 2 12" xfId="6503"/>
    <cellStyle name="Vírgula 7 2 12 2" xfId="6504"/>
    <cellStyle name="Vírgula 7 2 13" xfId="6505"/>
    <cellStyle name="Vírgula 7 2 14" xfId="6506"/>
    <cellStyle name="Vírgula 7 2 2" xfId="6507"/>
    <cellStyle name="Vírgula 7 2 2 2" xfId="6508"/>
    <cellStyle name="Vírgula 7 2 2 2 2" xfId="6509"/>
    <cellStyle name="Vírgula 7 2 2 2 2 2" xfId="6510"/>
    <cellStyle name="Vírgula 7 2 2 2 2 2 2" xfId="6511"/>
    <cellStyle name="Vírgula 7 2 2 2 2 2 3" xfId="6512"/>
    <cellStyle name="Vírgula 7 2 2 2 2 2 4" xfId="6513"/>
    <cellStyle name="Vírgula 7 2 2 2 2 3" xfId="6514"/>
    <cellStyle name="Vírgula 7 2 2 2 2 4" xfId="6515"/>
    <cellStyle name="Vírgula 7 2 2 2 2 5" xfId="6516"/>
    <cellStyle name="Vírgula 7 2 2 2 3" xfId="6517"/>
    <cellStyle name="Vírgula 7 2 2 2 3 2" xfId="6518"/>
    <cellStyle name="Vírgula 7 2 2 2 3 3" xfId="6519"/>
    <cellStyle name="Vírgula 7 2 2 2 3 4" xfId="6520"/>
    <cellStyle name="Vírgula 7 2 2 2 4" xfId="6521"/>
    <cellStyle name="Vírgula 7 2 2 2 5" xfId="6522"/>
    <cellStyle name="Vírgula 7 2 2 2 6" xfId="6523"/>
    <cellStyle name="Vírgula 7 2 2 3" xfId="6524"/>
    <cellStyle name="Vírgula 7 2 2 3 2" xfId="6525"/>
    <cellStyle name="Vírgula 7 2 2 3 2 2" xfId="6526"/>
    <cellStyle name="Vírgula 7 2 2 3 2 3" xfId="6527"/>
    <cellStyle name="Vírgula 7 2 2 3 2 4" xfId="6528"/>
    <cellStyle name="Vírgula 7 2 2 3 3" xfId="6529"/>
    <cellStyle name="Vírgula 7 2 2 3 4" xfId="6530"/>
    <cellStyle name="Vírgula 7 2 2 3 5" xfId="6531"/>
    <cellStyle name="Vírgula 7 2 2 4" xfId="6532"/>
    <cellStyle name="Vírgula 7 2 2 4 2" xfId="6533"/>
    <cellStyle name="Vírgula 7 2 2 4 3" xfId="6534"/>
    <cellStyle name="Vírgula 7 2 2 4 4" xfId="6535"/>
    <cellStyle name="Vírgula 7 2 2 5" xfId="6536"/>
    <cellStyle name="Vírgula 7 2 2 5 2" xfId="6537"/>
    <cellStyle name="Vírgula 7 2 2 5 3" xfId="6538"/>
    <cellStyle name="Vírgula 7 2 2 5 4" xfId="6539"/>
    <cellStyle name="Vírgula 7 2 2 6" xfId="6540"/>
    <cellStyle name="Vírgula 7 2 2 6 2" xfId="6541"/>
    <cellStyle name="Vírgula 7 2 2 6 3" xfId="6542"/>
    <cellStyle name="Vírgula 7 2 2 7" xfId="6543"/>
    <cellStyle name="Vírgula 7 2 2 8" xfId="6544"/>
    <cellStyle name="Vírgula 7 2 2 9" xfId="6545"/>
    <cellStyle name="Vírgula 7 2 3" xfId="6546"/>
    <cellStyle name="Vírgula 7 2 3 2" xfId="6547"/>
    <cellStyle name="Vírgula 7 2 3 2 2" xfId="6548"/>
    <cellStyle name="Vírgula 7 2 3 2 2 2" xfId="6549"/>
    <cellStyle name="Vírgula 7 2 3 2 2 2 2" xfId="6550"/>
    <cellStyle name="Vírgula 7 2 3 2 2 2 3" xfId="6551"/>
    <cellStyle name="Vírgula 7 2 3 2 2 2 4" xfId="6552"/>
    <cellStyle name="Vírgula 7 2 3 2 2 3" xfId="6553"/>
    <cellStyle name="Vírgula 7 2 3 2 2 4" xfId="6554"/>
    <cellStyle name="Vírgula 7 2 3 2 2 5" xfId="6555"/>
    <cellStyle name="Vírgula 7 2 3 2 3" xfId="6556"/>
    <cellStyle name="Vírgula 7 2 3 2 3 2" xfId="6557"/>
    <cellStyle name="Vírgula 7 2 3 2 3 3" xfId="6558"/>
    <cellStyle name="Vírgula 7 2 3 2 3 4" xfId="6559"/>
    <cellStyle name="Vírgula 7 2 3 2 4" xfId="6560"/>
    <cellStyle name="Vírgula 7 2 3 2 5" xfId="6561"/>
    <cellStyle name="Vírgula 7 2 3 2 6" xfId="6562"/>
    <cellStyle name="Vírgula 7 2 3 3" xfId="6563"/>
    <cellStyle name="Vírgula 7 2 3 3 2" xfId="6564"/>
    <cellStyle name="Vírgula 7 2 3 3 2 2" xfId="6565"/>
    <cellStyle name="Vírgula 7 2 3 3 2 3" xfId="6566"/>
    <cellStyle name="Vírgula 7 2 3 3 2 4" xfId="6567"/>
    <cellStyle name="Vírgula 7 2 3 3 3" xfId="6568"/>
    <cellStyle name="Vírgula 7 2 3 3 4" xfId="6569"/>
    <cellStyle name="Vírgula 7 2 3 3 5" xfId="6570"/>
    <cellStyle name="Vírgula 7 2 3 4" xfId="6571"/>
    <cellStyle name="Vírgula 7 2 3 4 2" xfId="6572"/>
    <cellStyle name="Vírgula 7 2 3 4 3" xfId="6573"/>
    <cellStyle name="Vírgula 7 2 3 4 4" xfId="6574"/>
    <cellStyle name="Vírgula 7 2 3 5" xfId="6575"/>
    <cellStyle name="Vírgula 7 2 3 5 2" xfId="6576"/>
    <cellStyle name="Vírgula 7 2 3 5 3" xfId="6577"/>
    <cellStyle name="Vírgula 7 2 3 5 4" xfId="6578"/>
    <cellStyle name="Vírgula 7 2 3 6" xfId="6579"/>
    <cellStyle name="Vírgula 7 2 3 6 2" xfId="6580"/>
    <cellStyle name="Vírgula 7 2 3 6 3" xfId="6581"/>
    <cellStyle name="Vírgula 7 2 3 7" xfId="6582"/>
    <cellStyle name="Vírgula 7 2 3 8" xfId="6583"/>
    <cellStyle name="Vírgula 7 2 3 9" xfId="6584"/>
    <cellStyle name="Vírgula 7 2 4" xfId="6585"/>
    <cellStyle name="Vírgula 7 2 4 2" xfId="6586"/>
    <cellStyle name="Vírgula 7 2 4 2 2" xfId="6587"/>
    <cellStyle name="Vírgula 7 2 4 2 2 2" xfId="6588"/>
    <cellStyle name="Vírgula 7 2 4 2 2 3" xfId="6589"/>
    <cellStyle name="Vírgula 7 2 4 2 2 4" xfId="6590"/>
    <cellStyle name="Vírgula 7 2 4 2 3" xfId="6591"/>
    <cellStyle name="Vírgula 7 2 4 2 4" xfId="6592"/>
    <cellStyle name="Vírgula 7 2 4 2 5" xfId="6593"/>
    <cellStyle name="Vírgula 7 2 4 3" xfId="6594"/>
    <cellStyle name="Vírgula 7 2 4 3 2" xfId="6595"/>
    <cellStyle name="Vírgula 7 2 4 3 3" xfId="6596"/>
    <cellStyle name="Vírgula 7 2 4 3 4" xfId="6597"/>
    <cellStyle name="Vírgula 7 2 4 4" xfId="6598"/>
    <cellStyle name="Vírgula 7 2 4 5" xfId="6599"/>
    <cellStyle name="Vírgula 7 2 4 6" xfId="6600"/>
    <cellStyle name="Vírgula 7 2 5" xfId="6601"/>
    <cellStyle name="Vírgula 7 2 5 2" xfId="6602"/>
    <cellStyle name="Vírgula 7 2 5 2 2" xfId="6603"/>
    <cellStyle name="Vírgula 7 2 5 2 2 2" xfId="6604"/>
    <cellStyle name="Vírgula 7 2 5 2 2 3" xfId="6605"/>
    <cellStyle name="Vírgula 7 2 5 2 2 4" xfId="6606"/>
    <cellStyle name="Vírgula 7 2 5 2 3" xfId="6607"/>
    <cellStyle name="Vírgula 7 2 5 2 4" xfId="6608"/>
    <cellStyle name="Vírgula 7 2 5 2 5" xfId="6609"/>
    <cellStyle name="Vírgula 7 2 5 3" xfId="6610"/>
    <cellStyle name="Vírgula 7 2 5 3 2" xfId="6611"/>
    <cellStyle name="Vírgula 7 2 5 3 3" xfId="6612"/>
    <cellStyle name="Vírgula 7 2 5 3 4" xfId="6613"/>
    <cellStyle name="Vírgula 7 2 5 4" xfId="6614"/>
    <cellStyle name="Vírgula 7 2 5 5" xfId="6615"/>
    <cellStyle name="Vírgula 7 2 5 6" xfId="6616"/>
    <cellStyle name="Vírgula 7 2 6" xfId="6617"/>
    <cellStyle name="Vírgula 7 2 6 2" xfId="6618"/>
    <cellStyle name="Vírgula 7 2 6 2 2" xfId="6619"/>
    <cellStyle name="Vírgula 7 2 6 2 2 2" xfId="6620"/>
    <cellStyle name="Vírgula 7 2 6 2 2 3" xfId="6621"/>
    <cellStyle name="Vírgula 7 2 6 2 2 4" xfId="6622"/>
    <cellStyle name="Vírgula 7 2 6 2 3" xfId="6623"/>
    <cellStyle name="Vírgula 7 2 6 2 4" xfId="6624"/>
    <cellStyle name="Vírgula 7 2 6 2 5" xfId="6625"/>
    <cellStyle name="Vírgula 7 2 6 3" xfId="6626"/>
    <cellStyle name="Vírgula 7 2 6 3 2" xfId="6627"/>
    <cellStyle name="Vírgula 7 2 6 3 3" xfId="6628"/>
    <cellStyle name="Vírgula 7 2 6 3 4" xfId="6629"/>
    <cellStyle name="Vírgula 7 2 6 4" xfId="6630"/>
    <cellStyle name="Vírgula 7 2 6 5" xfId="6631"/>
    <cellStyle name="Vírgula 7 2 6 6" xfId="6632"/>
    <cellStyle name="Vírgula 7 2 7" xfId="6633"/>
    <cellStyle name="Vírgula 7 2 7 2" xfId="6634"/>
    <cellStyle name="Vírgula 7 2 7 2 2" xfId="6635"/>
    <cellStyle name="Vírgula 7 2 7 2 3" xfId="6636"/>
    <cellStyle name="Vírgula 7 2 7 2 4" xfId="6637"/>
    <cellStyle name="Vírgula 7 2 7 3" xfId="6638"/>
    <cellStyle name="Vírgula 7 2 7 4" xfId="6639"/>
    <cellStyle name="Vírgula 7 2 7 5" xfId="6640"/>
    <cellStyle name="Vírgula 7 2 8" xfId="6641"/>
    <cellStyle name="Vírgula 7 2 8 2" xfId="6642"/>
    <cellStyle name="Vírgula 7 2 8 3" xfId="6643"/>
    <cellStyle name="Vírgula 7 2 8 4" xfId="6644"/>
    <cellStyle name="Vírgula 7 2 9" xfId="6645"/>
    <cellStyle name="Vírgula 7 2 9 2" xfId="6646"/>
    <cellStyle name="Vírgula 7 2 9 3" xfId="6647"/>
    <cellStyle name="Vírgula 7 2 9 4" xfId="6648"/>
    <cellStyle name="Vírgula 7 3" xfId="6649"/>
    <cellStyle name="Vírgula 7 3 10" xfId="6650"/>
    <cellStyle name="Vírgula 7 3 10 2" xfId="6651"/>
    <cellStyle name="Vírgula 7 3 10 3" xfId="6652"/>
    <cellStyle name="Vírgula 7 3 10 4" xfId="6653"/>
    <cellStyle name="Vírgula 7 3 11" xfId="6654"/>
    <cellStyle name="Vírgula 7 3 11 2" xfId="6655"/>
    <cellStyle name="Vírgula 7 3 11 3" xfId="6656"/>
    <cellStyle name="Vírgula 7 3 12" xfId="6657"/>
    <cellStyle name="Vírgula 7 3 12 2" xfId="6658"/>
    <cellStyle name="Vírgula 7 3 13" xfId="6659"/>
    <cellStyle name="Vírgula 7 3 14" xfId="6660"/>
    <cellStyle name="Vírgula 7 3 2" xfId="6661"/>
    <cellStyle name="Vírgula 7 3 2 2" xfId="6662"/>
    <cellStyle name="Vírgula 7 3 2 2 2" xfId="6663"/>
    <cellStyle name="Vírgula 7 3 2 2 2 2" xfId="6664"/>
    <cellStyle name="Vírgula 7 3 2 2 2 2 2" xfId="6665"/>
    <cellStyle name="Vírgula 7 3 2 2 2 2 3" xfId="6666"/>
    <cellStyle name="Vírgula 7 3 2 2 2 2 4" xfId="6667"/>
    <cellStyle name="Vírgula 7 3 2 2 2 3" xfId="6668"/>
    <cellStyle name="Vírgula 7 3 2 2 2 4" xfId="6669"/>
    <cellStyle name="Vírgula 7 3 2 2 2 5" xfId="6670"/>
    <cellStyle name="Vírgula 7 3 2 2 3" xfId="6671"/>
    <cellStyle name="Vírgula 7 3 2 2 3 2" xfId="6672"/>
    <cellStyle name="Vírgula 7 3 2 2 3 3" xfId="6673"/>
    <cellStyle name="Vírgula 7 3 2 2 3 4" xfId="6674"/>
    <cellStyle name="Vírgula 7 3 2 2 4" xfId="6675"/>
    <cellStyle name="Vírgula 7 3 2 2 5" xfId="6676"/>
    <cellStyle name="Vírgula 7 3 2 2 6" xfId="6677"/>
    <cellStyle name="Vírgula 7 3 2 3" xfId="6678"/>
    <cellStyle name="Vírgula 7 3 2 3 2" xfId="6679"/>
    <cellStyle name="Vírgula 7 3 2 3 2 2" xfId="6680"/>
    <cellStyle name="Vírgula 7 3 2 3 2 3" xfId="6681"/>
    <cellStyle name="Vírgula 7 3 2 3 2 4" xfId="6682"/>
    <cellStyle name="Vírgula 7 3 2 3 3" xfId="6683"/>
    <cellStyle name="Vírgula 7 3 2 3 4" xfId="6684"/>
    <cellStyle name="Vírgula 7 3 2 3 5" xfId="6685"/>
    <cellStyle name="Vírgula 7 3 2 4" xfId="6686"/>
    <cellStyle name="Vírgula 7 3 2 4 2" xfId="6687"/>
    <cellStyle name="Vírgula 7 3 2 4 3" xfId="6688"/>
    <cellStyle name="Vírgula 7 3 2 4 4" xfId="6689"/>
    <cellStyle name="Vírgula 7 3 2 5" xfId="6690"/>
    <cellStyle name="Vírgula 7 3 2 5 2" xfId="6691"/>
    <cellStyle name="Vírgula 7 3 2 5 3" xfId="6692"/>
    <cellStyle name="Vírgula 7 3 2 5 4" xfId="6693"/>
    <cellStyle name="Vírgula 7 3 2 6" xfId="6694"/>
    <cellStyle name="Vírgula 7 3 2 6 2" xfId="6695"/>
    <cellStyle name="Vírgula 7 3 2 6 3" xfId="6696"/>
    <cellStyle name="Vírgula 7 3 2 7" xfId="6697"/>
    <cellStyle name="Vírgula 7 3 2 8" xfId="6698"/>
    <cellStyle name="Vírgula 7 3 2 9" xfId="6699"/>
    <cellStyle name="Vírgula 7 3 3" xfId="6700"/>
    <cellStyle name="Vírgula 7 3 3 2" xfId="6701"/>
    <cellStyle name="Vírgula 7 3 3 2 2" xfId="6702"/>
    <cellStyle name="Vírgula 7 3 3 2 2 2" xfId="6703"/>
    <cellStyle name="Vírgula 7 3 3 2 2 2 2" xfId="6704"/>
    <cellStyle name="Vírgula 7 3 3 2 2 2 3" xfId="6705"/>
    <cellStyle name="Vírgula 7 3 3 2 2 2 4" xfId="6706"/>
    <cellStyle name="Vírgula 7 3 3 2 2 3" xfId="6707"/>
    <cellStyle name="Vírgula 7 3 3 2 2 4" xfId="6708"/>
    <cellStyle name="Vírgula 7 3 3 2 2 5" xfId="6709"/>
    <cellStyle name="Vírgula 7 3 3 2 3" xfId="6710"/>
    <cellStyle name="Vírgula 7 3 3 2 3 2" xfId="6711"/>
    <cellStyle name="Vírgula 7 3 3 2 3 3" xfId="6712"/>
    <cellStyle name="Vírgula 7 3 3 2 3 4" xfId="6713"/>
    <cellStyle name="Vírgula 7 3 3 2 4" xfId="6714"/>
    <cellStyle name="Vírgula 7 3 3 2 5" xfId="6715"/>
    <cellStyle name="Vírgula 7 3 3 2 6" xfId="6716"/>
    <cellStyle name="Vírgula 7 3 3 3" xfId="6717"/>
    <cellStyle name="Vírgula 7 3 3 3 2" xfId="6718"/>
    <cellStyle name="Vírgula 7 3 3 3 2 2" xfId="6719"/>
    <cellStyle name="Vírgula 7 3 3 3 2 3" xfId="6720"/>
    <cellStyle name="Vírgula 7 3 3 3 2 4" xfId="6721"/>
    <cellStyle name="Vírgula 7 3 3 3 3" xfId="6722"/>
    <cellStyle name="Vírgula 7 3 3 3 4" xfId="6723"/>
    <cellStyle name="Vírgula 7 3 3 3 5" xfId="6724"/>
    <cellStyle name="Vírgula 7 3 3 4" xfId="6725"/>
    <cellStyle name="Vírgula 7 3 3 4 2" xfId="6726"/>
    <cellStyle name="Vírgula 7 3 3 4 3" xfId="6727"/>
    <cellStyle name="Vírgula 7 3 3 4 4" xfId="6728"/>
    <cellStyle name="Vírgula 7 3 3 5" xfId="6729"/>
    <cellStyle name="Vírgula 7 3 3 5 2" xfId="6730"/>
    <cellStyle name="Vírgula 7 3 3 5 3" xfId="6731"/>
    <cellStyle name="Vírgula 7 3 3 5 4" xfId="6732"/>
    <cellStyle name="Vírgula 7 3 3 6" xfId="6733"/>
    <cellStyle name="Vírgula 7 3 3 6 2" xfId="6734"/>
    <cellStyle name="Vírgula 7 3 3 6 3" xfId="6735"/>
    <cellStyle name="Vírgula 7 3 3 7" xfId="6736"/>
    <cellStyle name="Vírgula 7 3 3 8" xfId="6737"/>
    <cellStyle name="Vírgula 7 3 3 9" xfId="6738"/>
    <cellStyle name="Vírgula 7 3 4" xfId="6739"/>
    <cellStyle name="Vírgula 7 3 4 2" xfId="6740"/>
    <cellStyle name="Vírgula 7 3 4 2 2" xfId="6741"/>
    <cellStyle name="Vírgula 7 3 4 2 2 2" xfId="6742"/>
    <cellStyle name="Vírgula 7 3 4 2 2 3" xfId="6743"/>
    <cellStyle name="Vírgula 7 3 4 2 2 4" xfId="6744"/>
    <cellStyle name="Vírgula 7 3 4 2 3" xfId="6745"/>
    <cellStyle name="Vírgula 7 3 4 2 4" xfId="6746"/>
    <cellStyle name="Vírgula 7 3 4 2 5" xfId="6747"/>
    <cellStyle name="Vírgula 7 3 4 3" xfId="6748"/>
    <cellStyle name="Vírgula 7 3 4 3 2" xfId="6749"/>
    <cellStyle name="Vírgula 7 3 4 3 3" xfId="6750"/>
    <cellStyle name="Vírgula 7 3 4 3 4" xfId="6751"/>
    <cellStyle name="Vírgula 7 3 4 4" xfId="6752"/>
    <cellStyle name="Vírgula 7 3 4 5" xfId="6753"/>
    <cellStyle name="Vírgula 7 3 4 6" xfId="6754"/>
    <cellStyle name="Vírgula 7 3 5" xfId="6755"/>
    <cellStyle name="Vírgula 7 3 5 2" xfId="6756"/>
    <cellStyle name="Vírgula 7 3 5 2 2" xfId="6757"/>
    <cellStyle name="Vírgula 7 3 5 2 2 2" xfId="6758"/>
    <cellStyle name="Vírgula 7 3 5 2 2 3" xfId="6759"/>
    <cellStyle name="Vírgula 7 3 5 2 2 4" xfId="6760"/>
    <cellStyle name="Vírgula 7 3 5 2 3" xfId="6761"/>
    <cellStyle name="Vírgula 7 3 5 2 4" xfId="6762"/>
    <cellStyle name="Vírgula 7 3 5 2 5" xfId="6763"/>
    <cellStyle name="Vírgula 7 3 5 3" xfId="6764"/>
    <cellStyle name="Vírgula 7 3 5 3 2" xfId="6765"/>
    <cellStyle name="Vírgula 7 3 5 3 3" xfId="6766"/>
    <cellStyle name="Vírgula 7 3 5 3 4" xfId="6767"/>
    <cellStyle name="Vírgula 7 3 5 4" xfId="6768"/>
    <cellStyle name="Vírgula 7 3 5 5" xfId="6769"/>
    <cellStyle name="Vírgula 7 3 5 6" xfId="6770"/>
    <cellStyle name="Vírgula 7 3 6" xfId="6771"/>
    <cellStyle name="Vírgula 7 3 6 2" xfId="6772"/>
    <cellStyle name="Vírgula 7 3 6 2 2" xfId="6773"/>
    <cellStyle name="Vírgula 7 3 6 2 2 2" xfId="6774"/>
    <cellStyle name="Vírgula 7 3 6 2 2 3" xfId="6775"/>
    <cellStyle name="Vírgula 7 3 6 2 2 4" xfId="6776"/>
    <cellStyle name="Vírgula 7 3 6 2 3" xfId="6777"/>
    <cellStyle name="Vírgula 7 3 6 2 4" xfId="6778"/>
    <cellStyle name="Vírgula 7 3 6 2 5" xfId="6779"/>
    <cellStyle name="Vírgula 7 3 6 3" xfId="6780"/>
    <cellStyle name="Vírgula 7 3 6 3 2" xfId="6781"/>
    <cellStyle name="Vírgula 7 3 6 3 3" xfId="6782"/>
    <cellStyle name="Vírgula 7 3 6 3 4" xfId="6783"/>
    <cellStyle name="Vírgula 7 3 6 4" xfId="6784"/>
    <cellStyle name="Vírgula 7 3 6 5" xfId="6785"/>
    <cellStyle name="Vírgula 7 3 6 6" xfId="6786"/>
    <cellStyle name="Vírgula 7 3 7" xfId="6787"/>
    <cellStyle name="Vírgula 7 3 7 2" xfId="6788"/>
    <cellStyle name="Vírgula 7 3 7 2 2" xfId="6789"/>
    <cellStyle name="Vírgula 7 3 7 2 3" xfId="6790"/>
    <cellStyle name="Vírgula 7 3 7 2 4" xfId="6791"/>
    <cellStyle name="Vírgula 7 3 7 3" xfId="6792"/>
    <cellStyle name="Vírgula 7 3 7 4" xfId="6793"/>
    <cellStyle name="Vírgula 7 3 7 5" xfId="6794"/>
    <cellStyle name="Vírgula 7 3 8" xfId="6795"/>
    <cellStyle name="Vírgula 7 3 8 2" xfId="6796"/>
    <cellStyle name="Vírgula 7 3 8 3" xfId="6797"/>
    <cellStyle name="Vírgula 7 3 8 4" xfId="6798"/>
    <cellStyle name="Vírgula 7 3 9" xfId="6799"/>
    <cellStyle name="Vírgula 7 3 9 2" xfId="6800"/>
    <cellStyle name="Vírgula 7 3 9 3" xfId="6801"/>
    <cellStyle name="Vírgula 7 3 9 4" xfId="6802"/>
    <cellStyle name="Vírgula 7 4" xfId="6803"/>
    <cellStyle name="Vírgula 7 4 10" xfId="6804"/>
    <cellStyle name="Vírgula 7 4 10 2" xfId="6805"/>
    <cellStyle name="Vírgula 7 4 10 3" xfId="6806"/>
    <cellStyle name="Vírgula 7 4 11" xfId="6807"/>
    <cellStyle name="Vírgula 7 4 12" xfId="6808"/>
    <cellStyle name="Vírgula 7 4 13" xfId="6809"/>
    <cellStyle name="Vírgula 7 4 2" xfId="6810"/>
    <cellStyle name="Vírgula 7 4 2 10" xfId="6811"/>
    <cellStyle name="Vírgula 7 4 2 11" xfId="6812"/>
    <cellStyle name="Vírgula 7 4 2 2" xfId="6813"/>
    <cellStyle name="Vírgula 7 4 2 2 10" xfId="6814"/>
    <cellStyle name="Vírgula 7 4 2 2 2" xfId="6815"/>
    <cellStyle name="Vírgula 7 4 2 2 2 2" xfId="6816"/>
    <cellStyle name="Vírgula 7 4 2 2 2 2 2" xfId="6817"/>
    <cellStyle name="Vírgula 7 4 2 2 2 2 2 2" xfId="6818"/>
    <cellStyle name="Vírgula 7 4 2 2 2 2 2 3" xfId="6819"/>
    <cellStyle name="Vírgula 7 4 2 2 2 2 2 4" xfId="6820"/>
    <cellStyle name="Vírgula 7 4 2 2 2 2 3" xfId="6821"/>
    <cellStyle name="Vírgula 7 4 2 2 2 2 4" xfId="6822"/>
    <cellStyle name="Vírgula 7 4 2 2 2 2 5" xfId="6823"/>
    <cellStyle name="Vírgula 7 4 2 2 2 3" xfId="6824"/>
    <cellStyle name="Vírgula 7 4 2 2 2 3 2" xfId="6825"/>
    <cellStyle name="Vírgula 7 4 2 2 2 3 3" xfId="6826"/>
    <cellStyle name="Vírgula 7 4 2 2 2 3 4" xfId="6827"/>
    <cellStyle name="Vírgula 7 4 2 2 2 4" xfId="6828"/>
    <cellStyle name="Vírgula 7 4 2 2 2 5" xfId="6829"/>
    <cellStyle name="Vírgula 7 4 2 2 2 6" xfId="6830"/>
    <cellStyle name="Vírgula 7 4 2 2 3" xfId="6831"/>
    <cellStyle name="Vírgula 7 4 2 2 3 2" xfId="6832"/>
    <cellStyle name="Vírgula 7 4 2 2 3 2 2" xfId="6833"/>
    <cellStyle name="Vírgula 7 4 2 2 3 2 2 2" xfId="6834"/>
    <cellStyle name="Vírgula 7 4 2 2 3 2 2 3" xfId="6835"/>
    <cellStyle name="Vírgula 7 4 2 2 3 2 2 4" xfId="6836"/>
    <cellStyle name="Vírgula 7 4 2 2 3 2 3" xfId="6837"/>
    <cellStyle name="Vírgula 7 4 2 2 3 2 4" xfId="6838"/>
    <cellStyle name="Vírgula 7 4 2 2 3 2 5" xfId="6839"/>
    <cellStyle name="Vírgula 7 4 2 2 3 3" xfId="6840"/>
    <cellStyle name="Vírgula 7 4 2 2 3 3 2" xfId="6841"/>
    <cellStyle name="Vírgula 7 4 2 2 3 3 3" xfId="6842"/>
    <cellStyle name="Vírgula 7 4 2 2 3 3 4" xfId="6843"/>
    <cellStyle name="Vírgula 7 4 2 2 3 4" xfId="6844"/>
    <cellStyle name="Vírgula 7 4 2 2 3 5" xfId="6845"/>
    <cellStyle name="Vírgula 7 4 2 2 3 6" xfId="6846"/>
    <cellStyle name="Vírgula 7 4 2 2 4" xfId="6847"/>
    <cellStyle name="Vírgula 7 4 2 2 4 2" xfId="6848"/>
    <cellStyle name="Vírgula 7 4 2 2 4 2 2" xfId="6849"/>
    <cellStyle name="Vírgula 7 4 2 2 4 2 3" xfId="6850"/>
    <cellStyle name="Vírgula 7 4 2 2 4 2 4" xfId="6851"/>
    <cellStyle name="Vírgula 7 4 2 2 4 3" xfId="6852"/>
    <cellStyle name="Vírgula 7 4 2 2 4 4" xfId="6853"/>
    <cellStyle name="Vírgula 7 4 2 2 4 5" xfId="6854"/>
    <cellStyle name="Vírgula 7 4 2 2 5" xfId="6855"/>
    <cellStyle name="Vírgula 7 4 2 2 5 2" xfId="6856"/>
    <cellStyle name="Vírgula 7 4 2 2 5 3" xfId="6857"/>
    <cellStyle name="Vírgula 7 4 2 2 5 4" xfId="6858"/>
    <cellStyle name="Vírgula 7 4 2 2 6" xfId="6859"/>
    <cellStyle name="Vírgula 7 4 2 2 6 2" xfId="6860"/>
    <cellStyle name="Vírgula 7 4 2 2 6 3" xfId="6861"/>
    <cellStyle name="Vírgula 7 4 2 2 6 4" xfId="6862"/>
    <cellStyle name="Vírgula 7 4 2 2 7" xfId="6863"/>
    <cellStyle name="Vírgula 7 4 2 2 7 2" xfId="6864"/>
    <cellStyle name="Vírgula 7 4 2 2 7 3" xfId="6865"/>
    <cellStyle name="Vírgula 7 4 2 2 8" xfId="6866"/>
    <cellStyle name="Vírgula 7 4 2 2 9" xfId="6867"/>
    <cellStyle name="Vírgula 7 4 2 3" xfId="6868"/>
    <cellStyle name="Vírgula 7 4 2 3 2" xfId="6869"/>
    <cellStyle name="Vírgula 7 4 2 3 2 2" xfId="6870"/>
    <cellStyle name="Vírgula 7 4 2 3 2 2 2" xfId="6871"/>
    <cellStyle name="Vírgula 7 4 2 3 2 2 3" xfId="6872"/>
    <cellStyle name="Vírgula 7 4 2 3 2 2 4" xfId="6873"/>
    <cellStyle name="Vírgula 7 4 2 3 2 3" xfId="6874"/>
    <cellStyle name="Vírgula 7 4 2 3 2 4" xfId="6875"/>
    <cellStyle name="Vírgula 7 4 2 3 2 5" xfId="6876"/>
    <cellStyle name="Vírgula 7 4 2 3 3" xfId="6877"/>
    <cellStyle name="Vírgula 7 4 2 3 3 2" xfId="6878"/>
    <cellStyle name="Vírgula 7 4 2 3 3 3" xfId="6879"/>
    <cellStyle name="Vírgula 7 4 2 3 3 4" xfId="6880"/>
    <cellStyle name="Vírgula 7 4 2 3 4" xfId="6881"/>
    <cellStyle name="Vírgula 7 4 2 3 5" xfId="6882"/>
    <cellStyle name="Vírgula 7 4 2 3 6" xfId="6883"/>
    <cellStyle name="Vírgula 7 4 2 4" xfId="6884"/>
    <cellStyle name="Vírgula 7 4 2 4 2" xfId="6885"/>
    <cellStyle name="Vírgula 7 4 2 4 2 2" xfId="6886"/>
    <cellStyle name="Vírgula 7 4 2 4 2 2 2" xfId="6887"/>
    <cellStyle name="Vírgula 7 4 2 4 2 2 3" xfId="6888"/>
    <cellStyle name="Vírgula 7 4 2 4 2 2 4" xfId="6889"/>
    <cellStyle name="Vírgula 7 4 2 4 2 3" xfId="6890"/>
    <cellStyle name="Vírgula 7 4 2 4 2 4" xfId="6891"/>
    <cellStyle name="Vírgula 7 4 2 4 2 5" xfId="6892"/>
    <cellStyle name="Vírgula 7 4 2 4 3" xfId="6893"/>
    <cellStyle name="Vírgula 7 4 2 4 3 2" xfId="6894"/>
    <cellStyle name="Vírgula 7 4 2 4 3 3" xfId="6895"/>
    <cellStyle name="Vírgula 7 4 2 4 3 4" xfId="6896"/>
    <cellStyle name="Vírgula 7 4 2 4 4" xfId="6897"/>
    <cellStyle name="Vírgula 7 4 2 4 5" xfId="6898"/>
    <cellStyle name="Vírgula 7 4 2 4 6" xfId="6899"/>
    <cellStyle name="Vírgula 7 4 2 5" xfId="6900"/>
    <cellStyle name="Vírgula 7 4 2 5 2" xfId="6901"/>
    <cellStyle name="Vírgula 7 4 2 5 2 2" xfId="6902"/>
    <cellStyle name="Vírgula 7 4 2 5 2 3" xfId="6903"/>
    <cellStyle name="Vírgula 7 4 2 5 2 4" xfId="6904"/>
    <cellStyle name="Vírgula 7 4 2 5 3" xfId="6905"/>
    <cellStyle name="Vírgula 7 4 2 5 4" xfId="6906"/>
    <cellStyle name="Vírgula 7 4 2 5 5" xfId="6907"/>
    <cellStyle name="Vírgula 7 4 2 6" xfId="6908"/>
    <cellStyle name="Vírgula 7 4 2 6 2" xfId="6909"/>
    <cellStyle name="Vírgula 7 4 2 6 3" xfId="6910"/>
    <cellStyle name="Vírgula 7 4 2 6 4" xfId="6911"/>
    <cellStyle name="Vírgula 7 4 2 7" xfId="6912"/>
    <cellStyle name="Vírgula 7 4 2 7 2" xfId="6913"/>
    <cellStyle name="Vírgula 7 4 2 7 3" xfId="6914"/>
    <cellStyle name="Vírgula 7 4 2 7 4" xfId="6915"/>
    <cellStyle name="Vírgula 7 4 2 8" xfId="6916"/>
    <cellStyle name="Vírgula 7 4 2 8 2" xfId="6917"/>
    <cellStyle name="Vírgula 7 4 2 8 3" xfId="6918"/>
    <cellStyle name="Vírgula 7 4 2 9" xfId="6919"/>
    <cellStyle name="Vírgula 7 4 3" xfId="6920"/>
    <cellStyle name="Vírgula 7 4 3 2" xfId="6921"/>
    <cellStyle name="Vírgula 7 4 3 2 2" xfId="6922"/>
    <cellStyle name="Vírgula 7 4 3 2 2 2" xfId="6923"/>
    <cellStyle name="Vírgula 7 4 3 2 2 2 2" xfId="6924"/>
    <cellStyle name="Vírgula 7 4 3 2 2 2 3" xfId="6925"/>
    <cellStyle name="Vírgula 7 4 3 2 2 2 4" xfId="6926"/>
    <cellStyle name="Vírgula 7 4 3 2 2 3" xfId="6927"/>
    <cellStyle name="Vírgula 7 4 3 2 2 4" xfId="6928"/>
    <cellStyle name="Vírgula 7 4 3 2 2 5" xfId="6929"/>
    <cellStyle name="Vírgula 7 4 3 2 3" xfId="6930"/>
    <cellStyle name="Vírgula 7 4 3 2 3 2" xfId="6931"/>
    <cellStyle name="Vírgula 7 4 3 2 3 3" xfId="6932"/>
    <cellStyle name="Vírgula 7 4 3 2 3 4" xfId="6933"/>
    <cellStyle name="Vírgula 7 4 3 2 4" xfId="6934"/>
    <cellStyle name="Vírgula 7 4 3 2 5" xfId="6935"/>
    <cellStyle name="Vírgula 7 4 3 2 6" xfId="6936"/>
    <cellStyle name="Vírgula 7 4 3 3" xfId="6937"/>
    <cellStyle name="Vírgula 7 4 3 3 2" xfId="6938"/>
    <cellStyle name="Vírgula 7 4 3 3 2 2" xfId="6939"/>
    <cellStyle name="Vírgula 7 4 3 3 2 3" xfId="6940"/>
    <cellStyle name="Vírgula 7 4 3 3 2 4" xfId="6941"/>
    <cellStyle name="Vírgula 7 4 3 3 3" xfId="6942"/>
    <cellStyle name="Vírgula 7 4 3 3 4" xfId="6943"/>
    <cellStyle name="Vírgula 7 4 3 3 5" xfId="6944"/>
    <cellStyle name="Vírgula 7 4 3 4" xfId="6945"/>
    <cellStyle name="Vírgula 7 4 3 4 2" xfId="6946"/>
    <cellStyle name="Vírgula 7 4 3 4 3" xfId="6947"/>
    <cellStyle name="Vírgula 7 4 3 4 4" xfId="6948"/>
    <cellStyle name="Vírgula 7 4 3 5" xfId="6949"/>
    <cellStyle name="Vírgula 7 4 3 5 2" xfId="6950"/>
    <cellStyle name="Vírgula 7 4 3 5 3" xfId="6951"/>
    <cellStyle name="Vírgula 7 4 3 5 4" xfId="6952"/>
    <cellStyle name="Vírgula 7 4 3 6" xfId="6953"/>
    <cellStyle name="Vírgula 7 4 3 6 2" xfId="6954"/>
    <cellStyle name="Vírgula 7 4 3 6 3" xfId="6955"/>
    <cellStyle name="Vírgula 7 4 3 7" xfId="6956"/>
    <cellStyle name="Vírgula 7 4 3 8" xfId="6957"/>
    <cellStyle name="Vírgula 7 4 3 9" xfId="6958"/>
    <cellStyle name="Vírgula 7 4 4" xfId="6959"/>
    <cellStyle name="Vírgula 7 4 4 2" xfId="6960"/>
    <cellStyle name="Vírgula 7 4 4 2 2" xfId="6961"/>
    <cellStyle name="Vírgula 7 4 4 2 2 2" xfId="6962"/>
    <cellStyle name="Vírgula 7 4 4 2 2 3" xfId="6963"/>
    <cellStyle name="Vírgula 7 4 4 2 2 4" xfId="6964"/>
    <cellStyle name="Vírgula 7 4 4 2 3" xfId="6965"/>
    <cellStyle name="Vírgula 7 4 4 2 4" xfId="6966"/>
    <cellStyle name="Vírgula 7 4 4 2 5" xfId="6967"/>
    <cellStyle name="Vírgula 7 4 4 3" xfId="6968"/>
    <cellStyle name="Vírgula 7 4 4 3 2" xfId="6969"/>
    <cellStyle name="Vírgula 7 4 4 3 3" xfId="6970"/>
    <cellStyle name="Vírgula 7 4 4 3 4" xfId="6971"/>
    <cellStyle name="Vírgula 7 4 4 4" xfId="6972"/>
    <cellStyle name="Vírgula 7 4 4 5" xfId="6973"/>
    <cellStyle name="Vírgula 7 4 4 6" xfId="6974"/>
    <cellStyle name="Vírgula 7 4 5" xfId="6975"/>
    <cellStyle name="Vírgula 7 4 5 2" xfId="6976"/>
    <cellStyle name="Vírgula 7 4 5 2 2" xfId="6977"/>
    <cellStyle name="Vírgula 7 4 5 2 2 2" xfId="6978"/>
    <cellStyle name="Vírgula 7 4 5 2 2 3" xfId="6979"/>
    <cellStyle name="Vírgula 7 4 5 2 2 4" xfId="6980"/>
    <cellStyle name="Vírgula 7 4 5 2 3" xfId="6981"/>
    <cellStyle name="Vírgula 7 4 5 2 4" xfId="6982"/>
    <cellStyle name="Vírgula 7 4 5 2 5" xfId="6983"/>
    <cellStyle name="Vírgula 7 4 5 3" xfId="6984"/>
    <cellStyle name="Vírgula 7 4 5 3 2" xfId="6985"/>
    <cellStyle name="Vírgula 7 4 5 3 3" xfId="6986"/>
    <cellStyle name="Vírgula 7 4 5 3 4" xfId="6987"/>
    <cellStyle name="Vírgula 7 4 5 4" xfId="6988"/>
    <cellStyle name="Vírgula 7 4 5 5" xfId="6989"/>
    <cellStyle name="Vírgula 7 4 5 6" xfId="6990"/>
    <cellStyle name="Vírgula 7 4 6" xfId="6991"/>
    <cellStyle name="Vírgula 7 4 6 2" xfId="6992"/>
    <cellStyle name="Vírgula 7 4 6 2 2" xfId="6993"/>
    <cellStyle name="Vírgula 7 4 6 2 2 2" xfId="6994"/>
    <cellStyle name="Vírgula 7 4 6 2 2 3" xfId="6995"/>
    <cellStyle name="Vírgula 7 4 6 2 2 4" xfId="6996"/>
    <cellStyle name="Vírgula 7 4 6 2 3" xfId="6997"/>
    <cellStyle name="Vírgula 7 4 6 2 4" xfId="6998"/>
    <cellStyle name="Vírgula 7 4 6 2 5" xfId="6999"/>
    <cellStyle name="Vírgula 7 4 6 3" xfId="7000"/>
    <cellStyle name="Vírgula 7 4 6 3 2" xfId="7001"/>
    <cellStyle name="Vírgula 7 4 6 3 3" xfId="7002"/>
    <cellStyle name="Vírgula 7 4 6 3 4" xfId="7003"/>
    <cellStyle name="Vírgula 7 4 6 4" xfId="7004"/>
    <cellStyle name="Vírgula 7 4 6 5" xfId="7005"/>
    <cellStyle name="Vírgula 7 4 6 6" xfId="7006"/>
    <cellStyle name="Vírgula 7 4 7" xfId="7007"/>
    <cellStyle name="Vírgula 7 4 7 2" xfId="7008"/>
    <cellStyle name="Vírgula 7 4 7 2 2" xfId="7009"/>
    <cellStyle name="Vírgula 7 4 7 2 3" xfId="7010"/>
    <cellStyle name="Vírgula 7 4 7 2 4" xfId="7011"/>
    <cellStyle name="Vírgula 7 4 7 3" xfId="7012"/>
    <cellStyle name="Vírgula 7 4 7 4" xfId="7013"/>
    <cellStyle name="Vírgula 7 4 7 5" xfId="7014"/>
    <cellStyle name="Vírgula 7 4 8" xfId="7015"/>
    <cellStyle name="Vírgula 7 4 8 2" xfId="7016"/>
    <cellStyle name="Vírgula 7 4 8 3" xfId="7017"/>
    <cellStyle name="Vírgula 7 4 8 4" xfId="7018"/>
    <cellStyle name="Vírgula 7 4 9" xfId="7019"/>
    <cellStyle name="Vírgula 7 4 9 2" xfId="7020"/>
    <cellStyle name="Vírgula 7 4 9 3" xfId="7021"/>
    <cellStyle name="Vírgula 7 4 9 4" xfId="7022"/>
    <cellStyle name="Vírgula 7 5" xfId="7023"/>
    <cellStyle name="Vírgula 7 5 10" xfId="7024"/>
    <cellStyle name="Vírgula 7 5 11" xfId="7025"/>
    <cellStyle name="Vírgula 7 5 2" xfId="7026"/>
    <cellStyle name="Vírgula 7 5 2 2" xfId="7027"/>
    <cellStyle name="Vírgula 7 5 2 2 2" xfId="7028"/>
    <cellStyle name="Vírgula 7 5 2 2 2 2" xfId="7029"/>
    <cellStyle name="Vírgula 7 5 2 2 2 2 2" xfId="7030"/>
    <cellStyle name="Vírgula 7 5 2 2 2 2 3" xfId="7031"/>
    <cellStyle name="Vírgula 7 5 2 2 2 2 4" xfId="7032"/>
    <cellStyle name="Vírgula 7 5 2 2 2 3" xfId="7033"/>
    <cellStyle name="Vírgula 7 5 2 2 2 4" xfId="7034"/>
    <cellStyle name="Vírgula 7 5 2 2 2 5" xfId="7035"/>
    <cellStyle name="Vírgula 7 5 2 2 3" xfId="7036"/>
    <cellStyle name="Vírgula 7 5 2 2 3 2" xfId="7037"/>
    <cellStyle name="Vírgula 7 5 2 2 3 3" xfId="7038"/>
    <cellStyle name="Vírgula 7 5 2 2 3 4" xfId="7039"/>
    <cellStyle name="Vírgula 7 5 2 2 4" xfId="7040"/>
    <cellStyle name="Vírgula 7 5 2 2 5" xfId="7041"/>
    <cellStyle name="Vírgula 7 5 2 2 6" xfId="7042"/>
    <cellStyle name="Vírgula 7 5 2 3" xfId="7043"/>
    <cellStyle name="Vírgula 7 5 2 3 2" xfId="7044"/>
    <cellStyle name="Vírgula 7 5 2 3 2 2" xfId="7045"/>
    <cellStyle name="Vírgula 7 5 2 3 2 3" xfId="7046"/>
    <cellStyle name="Vírgula 7 5 2 3 2 4" xfId="7047"/>
    <cellStyle name="Vírgula 7 5 2 3 3" xfId="7048"/>
    <cellStyle name="Vírgula 7 5 2 3 4" xfId="7049"/>
    <cellStyle name="Vírgula 7 5 2 3 5" xfId="7050"/>
    <cellStyle name="Vírgula 7 5 2 4" xfId="7051"/>
    <cellStyle name="Vírgula 7 5 2 4 2" xfId="7052"/>
    <cellStyle name="Vírgula 7 5 2 4 3" xfId="7053"/>
    <cellStyle name="Vírgula 7 5 2 4 4" xfId="7054"/>
    <cellStyle name="Vírgula 7 5 2 5" xfId="7055"/>
    <cellStyle name="Vírgula 7 5 2 5 2" xfId="7056"/>
    <cellStyle name="Vírgula 7 5 2 5 3" xfId="7057"/>
    <cellStyle name="Vírgula 7 5 2 5 4" xfId="7058"/>
    <cellStyle name="Vírgula 7 5 2 6" xfId="7059"/>
    <cellStyle name="Vírgula 7 5 2 6 2" xfId="7060"/>
    <cellStyle name="Vírgula 7 5 2 6 3" xfId="7061"/>
    <cellStyle name="Vírgula 7 5 2 7" xfId="7062"/>
    <cellStyle name="Vírgula 7 5 2 8" xfId="7063"/>
    <cellStyle name="Vírgula 7 5 2 9" xfId="7064"/>
    <cellStyle name="Vírgula 7 5 3" xfId="7065"/>
    <cellStyle name="Vírgula 7 5 3 2" xfId="7066"/>
    <cellStyle name="Vírgula 7 5 3 2 2" xfId="7067"/>
    <cellStyle name="Vírgula 7 5 3 2 2 2" xfId="7068"/>
    <cellStyle name="Vírgula 7 5 3 2 2 3" xfId="7069"/>
    <cellStyle name="Vírgula 7 5 3 2 2 4" xfId="7070"/>
    <cellStyle name="Vírgula 7 5 3 2 3" xfId="7071"/>
    <cellStyle name="Vírgula 7 5 3 2 4" xfId="7072"/>
    <cellStyle name="Vírgula 7 5 3 2 5" xfId="7073"/>
    <cellStyle name="Vírgula 7 5 3 3" xfId="7074"/>
    <cellStyle name="Vírgula 7 5 3 3 2" xfId="7075"/>
    <cellStyle name="Vírgula 7 5 3 3 3" xfId="7076"/>
    <cellStyle name="Vírgula 7 5 3 3 4" xfId="7077"/>
    <cellStyle name="Vírgula 7 5 3 4" xfId="7078"/>
    <cellStyle name="Vírgula 7 5 3 5" xfId="7079"/>
    <cellStyle name="Vírgula 7 5 3 6" xfId="7080"/>
    <cellStyle name="Vírgula 7 5 4" xfId="7081"/>
    <cellStyle name="Vírgula 7 5 4 2" xfId="7082"/>
    <cellStyle name="Vírgula 7 5 4 2 2" xfId="7083"/>
    <cellStyle name="Vírgula 7 5 4 2 2 2" xfId="7084"/>
    <cellStyle name="Vírgula 7 5 4 2 2 3" xfId="7085"/>
    <cellStyle name="Vírgula 7 5 4 2 2 4" xfId="7086"/>
    <cellStyle name="Vírgula 7 5 4 2 3" xfId="7087"/>
    <cellStyle name="Vírgula 7 5 4 2 4" xfId="7088"/>
    <cellStyle name="Vírgula 7 5 4 2 5" xfId="7089"/>
    <cellStyle name="Vírgula 7 5 4 3" xfId="7090"/>
    <cellStyle name="Vírgula 7 5 4 3 2" xfId="7091"/>
    <cellStyle name="Vírgula 7 5 4 3 3" xfId="7092"/>
    <cellStyle name="Vírgula 7 5 4 3 4" xfId="7093"/>
    <cellStyle name="Vírgula 7 5 4 4" xfId="7094"/>
    <cellStyle name="Vírgula 7 5 4 5" xfId="7095"/>
    <cellStyle name="Vírgula 7 5 4 6" xfId="7096"/>
    <cellStyle name="Vírgula 7 5 5" xfId="7097"/>
    <cellStyle name="Vírgula 7 5 5 2" xfId="7098"/>
    <cellStyle name="Vírgula 7 5 5 2 2" xfId="7099"/>
    <cellStyle name="Vírgula 7 5 5 2 3" xfId="7100"/>
    <cellStyle name="Vírgula 7 5 5 2 4" xfId="7101"/>
    <cellStyle name="Vírgula 7 5 5 3" xfId="7102"/>
    <cellStyle name="Vírgula 7 5 5 4" xfId="7103"/>
    <cellStyle name="Vírgula 7 5 5 5" xfId="7104"/>
    <cellStyle name="Vírgula 7 5 6" xfId="7105"/>
    <cellStyle name="Vírgula 7 5 6 2" xfId="7106"/>
    <cellStyle name="Vírgula 7 5 6 3" xfId="7107"/>
    <cellStyle name="Vírgula 7 5 6 4" xfId="7108"/>
    <cellStyle name="Vírgula 7 5 7" xfId="7109"/>
    <cellStyle name="Vírgula 7 5 7 2" xfId="7110"/>
    <cellStyle name="Vírgula 7 5 7 3" xfId="7111"/>
    <cellStyle name="Vírgula 7 5 7 4" xfId="7112"/>
    <cellStyle name="Vírgula 7 5 8" xfId="7113"/>
    <cellStyle name="Vírgula 7 5 8 2" xfId="7114"/>
    <cellStyle name="Vírgula 7 5 8 3" xfId="7115"/>
    <cellStyle name="Vírgula 7 5 9" xfId="7116"/>
    <cellStyle name="Vírgula 7 6" xfId="7117"/>
    <cellStyle name="Vírgula 7 6 2" xfId="7118"/>
    <cellStyle name="Vírgula 7 6 2 2" xfId="7119"/>
    <cellStyle name="Vírgula 7 6 2 2 2" xfId="7120"/>
    <cellStyle name="Vírgula 7 6 2 2 2 2" xfId="7121"/>
    <cellStyle name="Vírgula 7 6 2 2 2 3" xfId="7122"/>
    <cellStyle name="Vírgula 7 6 2 2 2 4" xfId="7123"/>
    <cellStyle name="Vírgula 7 6 2 2 3" xfId="7124"/>
    <cellStyle name="Vírgula 7 6 2 2 4" xfId="7125"/>
    <cellStyle name="Vírgula 7 6 2 2 5" xfId="7126"/>
    <cellStyle name="Vírgula 7 6 2 3" xfId="7127"/>
    <cellStyle name="Vírgula 7 6 2 3 2" xfId="7128"/>
    <cellStyle name="Vírgula 7 6 2 3 3" xfId="7129"/>
    <cellStyle name="Vírgula 7 6 2 3 4" xfId="7130"/>
    <cellStyle name="Vírgula 7 6 2 4" xfId="7131"/>
    <cellStyle name="Vírgula 7 6 2 5" xfId="7132"/>
    <cellStyle name="Vírgula 7 6 2 6" xfId="7133"/>
    <cellStyle name="Vírgula 7 6 3" xfId="7134"/>
    <cellStyle name="Vírgula 7 6 3 2" xfId="7135"/>
    <cellStyle name="Vírgula 7 6 3 2 2" xfId="7136"/>
    <cellStyle name="Vírgula 7 6 3 2 3" xfId="7137"/>
    <cellStyle name="Vírgula 7 6 3 2 4" xfId="7138"/>
    <cellStyle name="Vírgula 7 6 3 3" xfId="7139"/>
    <cellStyle name="Vírgula 7 6 3 4" xfId="7140"/>
    <cellStyle name="Vírgula 7 6 3 5" xfId="7141"/>
    <cellStyle name="Vírgula 7 6 4" xfId="7142"/>
    <cellStyle name="Vírgula 7 6 4 2" xfId="7143"/>
    <cellStyle name="Vírgula 7 6 4 3" xfId="7144"/>
    <cellStyle name="Vírgula 7 6 4 4" xfId="7145"/>
    <cellStyle name="Vírgula 7 6 5" xfId="7146"/>
    <cellStyle name="Vírgula 7 6 5 2" xfId="7147"/>
    <cellStyle name="Vírgula 7 6 5 3" xfId="7148"/>
    <cellStyle name="Vírgula 7 6 5 4" xfId="7149"/>
    <cellStyle name="Vírgula 7 6 6" xfId="7150"/>
    <cellStyle name="Vírgula 7 6 6 2" xfId="7151"/>
    <cellStyle name="Vírgula 7 6 6 3" xfId="7152"/>
    <cellStyle name="Vírgula 7 6 7" xfId="7153"/>
    <cellStyle name="Vírgula 7 6 8" xfId="7154"/>
    <cellStyle name="Vírgula 7 6 9" xfId="7155"/>
    <cellStyle name="Vírgula 7 7" xfId="7156"/>
    <cellStyle name="Vírgula 7 7 2" xfId="7157"/>
    <cellStyle name="Vírgula 7 7 2 2" xfId="7158"/>
    <cellStyle name="Vírgula 7 7 2 2 2" xfId="7159"/>
    <cellStyle name="Vírgula 7 7 2 2 3" xfId="7160"/>
    <cellStyle name="Vírgula 7 7 2 2 4" xfId="7161"/>
    <cellStyle name="Vírgula 7 7 2 3" xfId="7162"/>
    <cellStyle name="Vírgula 7 7 2 4" xfId="7163"/>
    <cellStyle name="Vírgula 7 7 2 5" xfId="7164"/>
    <cellStyle name="Vírgula 7 7 3" xfId="7165"/>
    <cellStyle name="Vírgula 7 7 3 2" xfId="7166"/>
    <cellStyle name="Vírgula 7 7 3 3" xfId="7167"/>
    <cellStyle name="Vírgula 7 7 3 4" xfId="7168"/>
    <cellStyle name="Vírgula 7 7 4" xfId="7169"/>
    <cellStyle name="Vírgula 7 7 5" xfId="7170"/>
    <cellStyle name="Vírgula 7 7 6" xfId="7171"/>
    <cellStyle name="Vírgula 7 8" xfId="7172"/>
    <cellStyle name="Vírgula 7 8 2" xfId="7173"/>
    <cellStyle name="Vírgula 7 8 2 2" xfId="7174"/>
    <cellStyle name="Vírgula 7 8 2 2 2" xfId="7175"/>
    <cellStyle name="Vírgula 7 8 2 2 3" xfId="7176"/>
    <cellStyle name="Vírgula 7 8 2 2 4" xfId="7177"/>
    <cellStyle name="Vírgula 7 8 2 3" xfId="7178"/>
    <cellStyle name="Vírgula 7 8 2 4" xfId="7179"/>
    <cellStyle name="Vírgula 7 8 2 5" xfId="7180"/>
    <cellStyle name="Vírgula 7 8 3" xfId="7181"/>
    <cellStyle name="Vírgula 7 8 3 2" xfId="7182"/>
    <cellStyle name="Vírgula 7 8 3 3" xfId="7183"/>
    <cellStyle name="Vírgula 7 8 3 4" xfId="7184"/>
    <cellStyle name="Vírgula 7 8 4" xfId="7185"/>
    <cellStyle name="Vírgula 7 8 5" xfId="7186"/>
    <cellStyle name="Vírgula 7 8 6" xfId="7187"/>
    <cellStyle name="Vírgula 7 9" xfId="7188"/>
    <cellStyle name="Vírgula 7 9 2" xfId="7189"/>
    <cellStyle name="Vírgula 7 9 2 2" xfId="7190"/>
    <cellStyle name="Vírgula 7 9 2 2 2" xfId="7191"/>
    <cellStyle name="Vírgula 7 9 2 2 3" xfId="7192"/>
    <cellStyle name="Vírgula 7 9 2 2 4" xfId="7193"/>
    <cellStyle name="Vírgula 7 9 2 3" xfId="7194"/>
    <cellStyle name="Vírgula 7 9 2 4" xfId="7195"/>
    <cellStyle name="Vírgula 7 9 2 5" xfId="7196"/>
    <cellStyle name="Vírgula 7 9 3" xfId="7197"/>
    <cellStyle name="Vírgula 7 9 3 2" xfId="7198"/>
    <cellStyle name="Vírgula 7 9 3 3" xfId="7199"/>
    <cellStyle name="Vírgula 7 9 3 4" xfId="7200"/>
    <cellStyle name="Vírgula 7 9 4" xfId="7201"/>
    <cellStyle name="Vírgula 7 9 5" xfId="7202"/>
    <cellStyle name="Vírgula 7 9 6" xfId="7203"/>
    <cellStyle name="Vírgula 8" xfId="7204"/>
    <cellStyle name="Vírgula 8 10" xfId="7205"/>
    <cellStyle name="Vírgula 8 10 2" xfId="7206"/>
    <cellStyle name="Vírgula 8 10 3" xfId="7207"/>
    <cellStyle name="Vírgula 8 10 4" xfId="7208"/>
    <cellStyle name="Vírgula 8 11" xfId="7209"/>
    <cellStyle name="Vírgula 8 11 2" xfId="7210"/>
    <cellStyle name="Vírgula 8 11 3" xfId="7211"/>
    <cellStyle name="Vírgula 8 11 4" xfId="7212"/>
    <cellStyle name="Vírgula 8 12" xfId="7213"/>
    <cellStyle name="Vírgula 8 12 2" xfId="7214"/>
    <cellStyle name="Vírgula 8 12 3" xfId="7215"/>
    <cellStyle name="Vírgula 8 12 4" xfId="7216"/>
    <cellStyle name="Vírgula 8 13" xfId="7217"/>
    <cellStyle name="Vírgula 8 13 2" xfId="7218"/>
    <cellStyle name="Vírgula 8 13 3" xfId="7219"/>
    <cellStyle name="Vírgula 8 14" xfId="7220"/>
    <cellStyle name="Vírgula 8 14 2" xfId="7221"/>
    <cellStyle name="Vírgula 8 15" xfId="7222"/>
    <cellStyle name="Vírgula 8 16" xfId="7223"/>
    <cellStyle name="Vírgula 8 2" xfId="7224"/>
    <cellStyle name="Vírgula 8 2 10" xfId="7225"/>
    <cellStyle name="Vírgula 8 2 10 2" xfId="7226"/>
    <cellStyle name="Vírgula 8 2 10 3" xfId="7227"/>
    <cellStyle name="Vírgula 8 2 10 4" xfId="7228"/>
    <cellStyle name="Vírgula 8 2 11" xfId="7229"/>
    <cellStyle name="Vírgula 8 2 11 2" xfId="7230"/>
    <cellStyle name="Vírgula 8 2 11 3" xfId="7231"/>
    <cellStyle name="Vírgula 8 2 12" xfId="7232"/>
    <cellStyle name="Vírgula 8 2 12 2" xfId="7233"/>
    <cellStyle name="Vírgula 8 2 13" xfId="7234"/>
    <cellStyle name="Vírgula 8 2 14" xfId="7235"/>
    <cellStyle name="Vírgula 8 2 2" xfId="7236"/>
    <cellStyle name="Vírgula 8 2 2 2" xfId="7237"/>
    <cellStyle name="Vírgula 8 2 2 2 2" xfId="7238"/>
    <cellStyle name="Vírgula 8 2 2 2 2 2" xfId="7239"/>
    <cellStyle name="Vírgula 8 2 2 2 2 2 2" xfId="7240"/>
    <cellStyle name="Vírgula 8 2 2 2 2 2 3" xfId="7241"/>
    <cellStyle name="Vírgula 8 2 2 2 2 2 4" xfId="7242"/>
    <cellStyle name="Vírgula 8 2 2 2 2 3" xfId="7243"/>
    <cellStyle name="Vírgula 8 2 2 2 2 4" xfId="7244"/>
    <cellStyle name="Vírgula 8 2 2 2 2 5" xfId="7245"/>
    <cellStyle name="Vírgula 8 2 2 2 3" xfId="7246"/>
    <cellStyle name="Vírgula 8 2 2 2 3 2" xfId="7247"/>
    <cellStyle name="Vírgula 8 2 2 2 3 3" xfId="7248"/>
    <cellStyle name="Vírgula 8 2 2 2 3 4" xfId="7249"/>
    <cellStyle name="Vírgula 8 2 2 2 4" xfId="7250"/>
    <cellStyle name="Vírgula 8 2 2 2 5" xfId="7251"/>
    <cellStyle name="Vírgula 8 2 2 2 6" xfId="7252"/>
    <cellStyle name="Vírgula 8 2 2 3" xfId="7253"/>
    <cellStyle name="Vírgula 8 2 2 3 2" xfId="7254"/>
    <cellStyle name="Vírgula 8 2 2 3 2 2" xfId="7255"/>
    <cellStyle name="Vírgula 8 2 2 3 2 3" xfId="7256"/>
    <cellStyle name="Vírgula 8 2 2 3 2 4" xfId="7257"/>
    <cellStyle name="Vírgula 8 2 2 3 3" xfId="7258"/>
    <cellStyle name="Vírgula 8 2 2 3 4" xfId="7259"/>
    <cellStyle name="Vírgula 8 2 2 3 5" xfId="7260"/>
    <cellStyle name="Vírgula 8 2 2 4" xfId="7261"/>
    <cellStyle name="Vírgula 8 2 2 4 2" xfId="7262"/>
    <cellStyle name="Vírgula 8 2 2 4 3" xfId="7263"/>
    <cellStyle name="Vírgula 8 2 2 4 4" xfId="7264"/>
    <cellStyle name="Vírgula 8 2 2 5" xfId="7265"/>
    <cellStyle name="Vírgula 8 2 2 5 2" xfId="7266"/>
    <cellStyle name="Vírgula 8 2 2 5 3" xfId="7267"/>
    <cellStyle name="Vírgula 8 2 2 5 4" xfId="7268"/>
    <cellStyle name="Vírgula 8 2 2 6" xfId="7269"/>
    <cellStyle name="Vírgula 8 2 2 6 2" xfId="7270"/>
    <cellStyle name="Vírgula 8 2 2 6 3" xfId="7271"/>
    <cellStyle name="Vírgula 8 2 2 7" xfId="7272"/>
    <cellStyle name="Vírgula 8 2 2 8" xfId="7273"/>
    <cellStyle name="Vírgula 8 2 2 9" xfId="7274"/>
    <cellStyle name="Vírgula 8 2 3" xfId="7275"/>
    <cellStyle name="Vírgula 8 2 3 2" xfId="7276"/>
    <cellStyle name="Vírgula 8 2 3 2 2" xfId="7277"/>
    <cellStyle name="Vírgula 8 2 3 2 2 2" xfId="7278"/>
    <cellStyle name="Vírgula 8 2 3 2 2 2 2" xfId="7279"/>
    <cellStyle name="Vírgula 8 2 3 2 2 2 3" xfId="7280"/>
    <cellStyle name="Vírgula 8 2 3 2 2 2 4" xfId="7281"/>
    <cellStyle name="Vírgula 8 2 3 2 2 3" xfId="7282"/>
    <cellStyle name="Vírgula 8 2 3 2 2 4" xfId="7283"/>
    <cellStyle name="Vírgula 8 2 3 2 2 5" xfId="7284"/>
    <cellStyle name="Vírgula 8 2 3 2 3" xfId="7285"/>
    <cellStyle name="Vírgula 8 2 3 2 3 2" xfId="7286"/>
    <cellStyle name="Vírgula 8 2 3 2 3 3" xfId="7287"/>
    <cellStyle name="Vírgula 8 2 3 2 3 4" xfId="7288"/>
    <cellStyle name="Vírgula 8 2 3 2 4" xfId="7289"/>
    <cellStyle name="Vírgula 8 2 3 2 5" xfId="7290"/>
    <cellStyle name="Vírgula 8 2 3 2 6" xfId="7291"/>
    <cellStyle name="Vírgula 8 2 3 3" xfId="7292"/>
    <cellStyle name="Vírgula 8 2 3 3 2" xfId="7293"/>
    <cellStyle name="Vírgula 8 2 3 3 2 2" xfId="7294"/>
    <cellStyle name="Vírgula 8 2 3 3 2 3" xfId="7295"/>
    <cellStyle name="Vírgula 8 2 3 3 2 4" xfId="7296"/>
    <cellStyle name="Vírgula 8 2 3 3 3" xfId="7297"/>
    <cellStyle name="Vírgula 8 2 3 3 4" xfId="7298"/>
    <cellStyle name="Vírgula 8 2 3 3 5" xfId="7299"/>
    <cellStyle name="Vírgula 8 2 3 4" xfId="7300"/>
    <cellStyle name="Vírgula 8 2 3 4 2" xfId="7301"/>
    <cellStyle name="Vírgula 8 2 3 4 3" xfId="7302"/>
    <cellStyle name="Vírgula 8 2 3 4 4" xfId="7303"/>
    <cellStyle name="Vírgula 8 2 3 5" xfId="7304"/>
    <cellStyle name="Vírgula 8 2 3 5 2" xfId="7305"/>
    <cellStyle name="Vírgula 8 2 3 5 3" xfId="7306"/>
    <cellStyle name="Vírgula 8 2 3 5 4" xfId="7307"/>
    <cellStyle name="Vírgula 8 2 3 6" xfId="7308"/>
    <cellStyle name="Vírgula 8 2 3 6 2" xfId="7309"/>
    <cellStyle name="Vírgula 8 2 3 6 3" xfId="7310"/>
    <cellStyle name="Vírgula 8 2 3 7" xfId="7311"/>
    <cellStyle name="Vírgula 8 2 3 8" xfId="7312"/>
    <cellStyle name="Vírgula 8 2 3 9" xfId="7313"/>
    <cellStyle name="Vírgula 8 2 4" xfId="7314"/>
    <cellStyle name="Vírgula 8 2 4 2" xfId="7315"/>
    <cellStyle name="Vírgula 8 2 4 2 2" xfId="7316"/>
    <cellStyle name="Vírgula 8 2 4 2 2 2" xfId="7317"/>
    <cellStyle name="Vírgula 8 2 4 2 2 3" xfId="7318"/>
    <cellStyle name="Vírgula 8 2 4 2 2 4" xfId="7319"/>
    <cellStyle name="Vírgula 8 2 4 2 3" xfId="7320"/>
    <cellStyle name="Vírgula 8 2 4 2 4" xfId="7321"/>
    <cellStyle name="Vírgula 8 2 4 2 5" xfId="7322"/>
    <cellStyle name="Vírgula 8 2 4 3" xfId="7323"/>
    <cellStyle name="Vírgula 8 2 4 3 2" xfId="7324"/>
    <cellStyle name="Vírgula 8 2 4 3 3" xfId="7325"/>
    <cellStyle name="Vírgula 8 2 4 3 4" xfId="7326"/>
    <cellStyle name="Vírgula 8 2 4 4" xfId="7327"/>
    <cellStyle name="Vírgula 8 2 4 5" xfId="7328"/>
    <cellStyle name="Vírgula 8 2 4 6" xfId="7329"/>
    <cellStyle name="Vírgula 8 2 5" xfId="7330"/>
    <cellStyle name="Vírgula 8 2 5 2" xfId="7331"/>
    <cellStyle name="Vírgula 8 2 5 2 2" xfId="7332"/>
    <cellStyle name="Vírgula 8 2 5 2 2 2" xfId="7333"/>
    <cellStyle name="Vírgula 8 2 5 2 2 3" xfId="7334"/>
    <cellStyle name="Vírgula 8 2 5 2 2 4" xfId="7335"/>
    <cellStyle name="Vírgula 8 2 5 2 3" xfId="7336"/>
    <cellStyle name="Vírgula 8 2 5 2 4" xfId="7337"/>
    <cellStyle name="Vírgula 8 2 5 2 5" xfId="7338"/>
    <cellStyle name="Vírgula 8 2 5 3" xfId="7339"/>
    <cellStyle name="Vírgula 8 2 5 3 2" xfId="7340"/>
    <cellStyle name="Vírgula 8 2 5 3 3" xfId="7341"/>
    <cellStyle name="Vírgula 8 2 5 3 4" xfId="7342"/>
    <cellStyle name="Vírgula 8 2 5 4" xfId="7343"/>
    <cellStyle name="Vírgula 8 2 5 5" xfId="7344"/>
    <cellStyle name="Vírgula 8 2 5 6" xfId="7345"/>
    <cellStyle name="Vírgula 8 2 6" xfId="7346"/>
    <cellStyle name="Vírgula 8 2 6 2" xfId="7347"/>
    <cellStyle name="Vírgula 8 2 6 2 2" xfId="7348"/>
    <cellStyle name="Vírgula 8 2 6 2 2 2" xfId="7349"/>
    <cellStyle name="Vírgula 8 2 6 2 2 3" xfId="7350"/>
    <cellStyle name="Vírgula 8 2 6 2 2 4" xfId="7351"/>
    <cellStyle name="Vírgula 8 2 6 2 3" xfId="7352"/>
    <cellStyle name="Vírgula 8 2 6 2 4" xfId="7353"/>
    <cellStyle name="Vírgula 8 2 6 2 5" xfId="7354"/>
    <cellStyle name="Vírgula 8 2 6 3" xfId="7355"/>
    <cellStyle name="Vírgula 8 2 6 3 2" xfId="7356"/>
    <cellStyle name="Vírgula 8 2 6 3 3" xfId="7357"/>
    <cellStyle name="Vírgula 8 2 6 3 4" xfId="7358"/>
    <cellStyle name="Vírgula 8 2 6 4" xfId="7359"/>
    <cellStyle name="Vírgula 8 2 6 5" xfId="7360"/>
    <cellStyle name="Vírgula 8 2 6 6" xfId="7361"/>
    <cellStyle name="Vírgula 8 2 7" xfId="7362"/>
    <cellStyle name="Vírgula 8 2 7 2" xfId="7363"/>
    <cellStyle name="Vírgula 8 2 7 2 2" xfId="7364"/>
    <cellStyle name="Vírgula 8 2 7 2 3" xfId="7365"/>
    <cellStyle name="Vírgula 8 2 7 2 4" xfId="7366"/>
    <cellStyle name="Vírgula 8 2 7 3" xfId="7367"/>
    <cellStyle name="Vírgula 8 2 7 4" xfId="7368"/>
    <cellStyle name="Vírgula 8 2 7 5" xfId="7369"/>
    <cellStyle name="Vírgula 8 2 8" xfId="7370"/>
    <cellStyle name="Vírgula 8 2 8 2" xfId="7371"/>
    <cellStyle name="Vírgula 8 2 8 3" xfId="7372"/>
    <cellStyle name="Vírgula 8 2 8 4" xfId="7373"/>
    <cellStyle name="Vírgula 8 2 9" xfId="7374"/>
    <cellStyle name="Vírgula 8 2 9 2" xfId="7375"/>
    <cellStyle name="Vírgula 8 2 9 3" xfId="7376"/>
    <cellStyle name="Vírgula 8 2 9 4" xfId="7377"/>
    <cellStyle name="Vírgula 8 3" xfId="7378"/>
    <cellStyle name="Vírgula 8 3 10" xfId="7379"/>
    <cellStyle name="Vírgula 8 3 10 2" xfId="7380"/>
    <cellStyle name="Vírgula 8 3 10 3" xfId="7381"/>
    <cellStyle name="Vírgula 8 3 10 4" xfId="7382"/>
    <cellStyle name="Vírgula 8 3 11" xfId="7383"/>
    <cellStyle name="Vírgula 8 3 11 2" xfId="7384"/>
    <cellStyle name="Vírgula 8 3 11 3" xfId="7385"/>
    <cellStyle name="Vírgula 8 3 12" xfId="7386"/>
    <cellStyle name="Vírgula 8 3 12 2" xfId="7387"/>
    <cellStyle name="Vírgula 8 3 13" xfId="7388"/>
    <cellStyle name="Vírgula 8 3 14" xfId="7389"/>
    <cellStyle name="Vírgula 8 3 2" xfId="7390"/>
    <cellStyle name="Vírgula 8 3 2 2" xfId="7391"/>
    <cellStyle name="Vírgula 8 3 2 2 2" xfId="7392"/>
    <cellStyle name="Vírgula 8 3 2 2 2 2" xfId="7393"/>
    <cellStyle name="Vírgula 8 3 2 2 2 2 2" xfId="7394"/>
    <cellStyle name="Vírgula 8 3 2 2 2 2 3" xfId="7395"/>
    <cellStyle name="Vírgula 8 3 2 2 2 2 4" xfId="7396"/>
    <cellStyle name="Vírgula 8 3 2 2 2 3" xfId="7397"/>
    <cellStyle name="Vírgula 8 3 2 2 2 4" xfId="7398"/>
    <cellStyle name="Vírgula 8 3 2 2 2 5" xfId="7399"/>
    <cellStyle name="Vírgula 8 3 2 2 3" xfId="7400"/>
    <cellStyle name="Vírgula 8 3 2 2 3 2" xfId="7401"/>
    <cellStyle name="Vírgula 8 3 2 2 3 3" xfId="7402"/>
    <cellStyle name="Vírgula 8 3 2 2 3 4" xfId="7403"/>
    <cellStyle name="Vírgula 8 3 2 2 4" xfId="7404"/>
    <cellStyle name="Vírgula 8 3 2 2 5" xfId="7405"/>
    <cellStyle name="Vírgula 8 3 2 2 6" xfId="7406"/>
    <cellStyle name="Vírgula 8 3 2 3" xfId="7407"/>
    <cellStyle name="Vírgula 8 3 2 3 2" xfId="7408"/>
    <cellStyle name="Vírgula 8 3 2 3 2 2" xfId="7409"/>
    <cellStyle name="Vírgula 8 3 2 3 2 3" xfId="7410"/>
    <cellStyle name="Vírgula 8 3 2 3 2 4" xfId="7411"/>
    <cellStyle name="Vírgula 8 3 2 3 3" xfId="7412"/>
    <cellStyle name="Vírgula 8 3 2 3 4" xfId="7413"/>
    <cellStyle name="Vírgula 8 3 2 3 5" xfId="7414"/>
    <cellStyle name="Vírgula 8 3 2 4" xfId="7415"/>
    <cellStyle name="Vírgula 8 3 2 4 2" xfId="7416"/>
    <cellStyle name="Vírgula 8 3 2 4 3" xfId="7417"/>
    <cellStyle name="Vírgula 8 3 2 4 4" xfId="7418"/>
    <cellStyle name="Vírgula 8 3 2 5" xfId="7419"/>
    <cellStyle name="Vírgula 8 3 2 5 2" xfId="7420"/>
    <cellStyle name="Vírgula 8 3 2 5 3" xfId="7421"/>
    <cellStyle name="Vírgula 8 3 2 5 4" xfId="7422"/>
    <cellStyle name="Vírgula 8 3 2 6" xfId="7423"/>
    <cellStyle name="Vírgula 8 3 2 6 2" xfId="7424"/>
    <cellStyle name="Vírgula 8 3 2 6 3" xfId="7425"/>
    <cellStyle name="Vírgula 8 3 2 7" xfId="7426"/>
    <cellStyle name="Vírgula 8 3 2 8" xfId="7427"/>
    <cellStyle name="Vírgula 8 3 2 9" xfId="7428"/>
    <cellStyle name="Vírgula 8 3 3" xfId="7429"/>
    <cellStyle name="Vírgula 8 3 3 2" xfId="7430"/>
    <cellStyle name="Vírgula 8 3 3 2 2" xfId="7431"/>
    <cellStyle name="Vírgula 8 3 3 2 2 2" xfId="7432"/>
    <cellStyle name="Vírgula 8 3 3 2 2 2 2" xfId="7433"/>
    <cellStyle name="Vírgula 8 3 3 2 2 2 3" xfId="7434"/>
    <cellStyle name="Vírgula 8 3 3 2 2 2 4" xfId="7435"/>
    <cellStyle name="Vírgula 8 3 3 2 2 3" xfId="7436"/>
    <cellStyle name="Vírgula 8 3 3 2 2 4" xfId="7437"/>
    <cellStyle name="Vírgula 8 3 3 2 2 5" xfId="7438"/>
    <cellStyle name="Vírgula 8 3 3 2 3" xfId="7439"/>
    <cellStyle name="Vírgula 8 3 3 2 3 2" xfId="7440"/>
    <cellStyle name="Vírgula 8 3 3 2 3 3" xfId="7441"/>
    <cellStyle name="Vírgula 8 3 3 2 3 4" xfId="7442"/>
    <cellStyle name="Vírgula 8 3 3 2 4" xfId="7443"/>
    <cellStyle name="Vírgula 8 3 3 2 5" xfId="7444"/>
    <cellStyle name="Vírgula 8 3 3 2 6" xfId="7445"/>
    <cellStyle name="Vírgula 8 3 3 3" xfId="7446"/>
    <cellStyle name="Vírgula 8 3 3 3 2" xfId="7447"/>
    <cellStyle name="Vírgula 8 3 3 3 2 2" xfId="7448"/>
    <cellStyle name="Vírgula 8 3 3 3 2 3" xfId="7449"/>
    <cellStyle name="Vírgula 8 3 3 3 2 4" xfId="7450"/>
    <cellStyle name="Vírgula 8 3 3 3 3" xfId="7451"/>
    <cellStyle name="Vírgula 8 3 3 3 4" xfId="7452"/>
    <cellStyle name="Vírgula 8 3 3 3 5" xfId="7453"/>
    <cellStyle name="Vírgula 8 3 3 4" xfId="7454"/>
    <cellStyle name="Vírgula 8 3 3 4 2" xfId="7455"/>
    <cellStyle name="Vírgula 8 3 3 4 3" xfId="7456"/>
    <cellStyle name="Vírgula 8 3 3 4 4" xfId="7457"/>
    <cellStyle name="Vírgula 8 3 3 5" xfId="7458"/>
    <cellStyle name="Vírgula 8 3 3 5 2" xfId="7459"/>
    <cellStyle name="Vírgula 8 3 3 5 3" xfId="7460"/>
    <cellStyle name="Vírgula 8 3 3 5 4" xfId="7461"/>
    <cellStyle name="Vírgula 8 3 3 6" xfId="7462"/>
    <cellStyle name="Vírgula 8 3 3 6 2" xfId="7463"/>
    <cellStyle name="Vírgula 8 3 3 6 3" xfId="7464"/>
    <cellStyle name="Vírgula 8 3 3 7" xfId="7465"/>
    <cellStyle name="Vírgula 8 3 3 8" xfId="7466"/>
    <cellStyle name="Vírgula 8 3 3 9" xfId="7467"/>
    <cellStyle name="Vírgula 8 3 4" xfId="7468"/>
    <cellStyle name="Vírgula 8 3 4 2" xfId="7469"/>
    <cellStyle name="Vírgula 8 3 4 2 2" xfId="7470"/>
    <cellStyle name="Vírgula 8 3 4 2 2 2" xfId="7471"/>
    <cellStyle name="Vírgula 8 3 4 2 2 3" xfId="7472"/>
    <cellStyle name="Vírgula 8 3 4 2 2 4" xfId="7473"/>
    <cellStyle name="Vírgula 8 3 4 2 3" xfId="7474"/>
    <cellStyle name="Vírgula 8 3 4 2 4" xfId="7475"/>
    <cellStyle name="Vírgula 8 3 4 2 5" xfId="7476"/>
    <cellStyle name="Vírgula 8 3 4 3" xfId="7477"/>
    <cellStyle name="Vírgula 8 3 4 3 2" xfId="7478"/>
    <cellStyle name="Vírgula 8 3 4 3 3" xfId="7479"/>
    <cellStyle name="Vírgula 8 3 4 3 4" xfId="7480"/>
    <cellStyle name="Vírgula 8 3 4 4" xfId="7481"/>
    <cellStyle name="Vírgula 8 3 4 5" xfId="7482"/>
    <cellStyle name="Vírgula 8 3 4 6" xfId="7483"/>
    <cellStyle name="Vírgula 8 3 5" xfId="7484"/>
    <cellStyle name="Vírgula 8 3 5 2" xfId="7485"/>
    <cellStyle name="Vírgula 8 3 5 2 2" xfId="7486"/>
    <cellStyle name="Vírgula 8 3 5 2 2 2" xfId="7487"/>
    <cellStyle name="Vírgula 8 3 5 2 2 3" xfId="7488"/>
    <cellStyle name="Vírgula 8 3 5 2 2 4" xfId="7489"/>
    <cellStyle name="Vírgula 8 3 5 2 3" xfId="7490"/>
    <cellStyle name="Vírgula 8 3 5 2 4" xfId="7491"/>
    <cellStyle name="Vírgula 8 3 5 2 5" xfId="7492"/>
    <cellStyle name="Vírgula 8 3 5 3" xfId="7493"/>
    <cellStyle name="Vírgula 8 3 5 3 2" xfId="7494"/>
    <cellStyle name="Vírgula 8 3 5 3 3" xfId="7495"/>
    <cellStyle name="Vírgula 8 3 5 3 4" xfId="7496"/>
    <cellStyle name="Vírgula 8 3 5 4" xfId="7497"/>
    <cellStyle name="Vírgula 8 3 5 5" xfId="7498"/>
    <cellStyle name="Vírgula 8 3 5 6" xfId="7499"/>
    <cellStyle name="Vírgula 8 3 6" xfId="7500"/>
    <cellStyle name="Vírgula 8 3 6 2" xfId="7501"/>
    <cellStyle name="Vírgula 8 3 6 2 2" xfId="7502"/>
    <cellStyle name="Vírgula 8 3 6 2 2 2" xfId="7503"/>
    <cellStyle name="Vírgula 8 3 6 2 2 3" xfId="7504"/>
    <cellStyle name="Vírgula 8 3 6 2 2 4" xfId="7505"/>
    <cellStyle name="Vírgula 8 3 6 2 3" xfId="7506"/>
    <cellStyle name="Vírgula 8 3 6 2 4" xfId="7507"/>
    <cellStyle name="Vírgula 8 3 6 2 5" xfId="7508"/>
    <cellStyle name="Vírgula 8 3 6 3" xfId="7509"/>
    <cellStyle name="Vírgula 8 3 6 3 2" xfId="7510"/>
    <cellStyle name="Vírgula 8 3 6 3 3" xfId="7511"/>
    <cellStyle name="Vírgula 8 3 6 3 4" xfId="7512"/>
    <cellStyle name="Vírgula 8 3 6 4" xfId="7513"/>
    <cellStyle name="Vírgula 8 3 6 5" xfId="7514"/>
    <cellStyle name="Vírgula 8 3 6 6" xfId="7515"/>
    <cellStyle name="Vírgula 8 3 7" xfId="7516"/>
    <cellStyle name="Vírgula 8 3 7 2" xfId="7517"/>
    <cellStyle name="Vírgula 8 3 7 2 2" xfId="7518"/>
    <cellStyle name="Vírgula 8 3 7 2 3" xfId="7519"/>
    <cellStyle name="Vírgula 8 3 7 2 4" xfId="7520"/>
    <cellStyle name="Vírgula 8 3 7 3" xfId="7521"/>
    <cellStyle name="Vírgula 8 3 7 4" xfId="7522"/>
    <cellStyle name="Vírgula 8 3 7 5" xfId="7523"/>
    <cellStyle name="Vírgula 8 3 8" xfId="7524"/>
    <cellStyle name="Vírgula 8 3 8 2" xfId="7525"/>
    <cellStyle name="Vírgula 8 3 8 3" xfId="7526"/>
    <cellStyle name="Vírgula 8 3 8 4" xfId="7527"/>
    <cellStyle name="Vírgula 8 3 9" xfId="7528"/>
    <cellStyle name="Vírgula 8 3 9 2" xfId="7529"/>
    <cellStyle name="Vírgula 8 3 9 3" xfId="7530"/>
    <cellStyle name="Vírgula 8 3 9 4" xfId="7531"/>
    <cellStyle name="Vírgula 8 4" xfId="7532"/>
    <cellStyle name="Vírgula 8 4 2" xfId="7533"/>
    <cellStyle name="Vírgula 8 4 2 2" xfId="7534"/>
    <cellStyle name="Vírgula 8 4 2 2 2" xfId="7535"/>
    <cellStyle name="Vírgula 8 4 2 2 2 2" xfId="7536"/>
    <cellStyle name="Vírgula 8 4 2 2 2 3" xfId="7537"/>
    <cellStyle name="Vírgula 8 4 2 2 2 4" xfId="7538"/>
    <cellStyle name="Vírgula 8 4 2 2 3" xfId="7539"/>
    <cellStyle name="Vírgula 8 4 2 2 4" xfId="7540"/>
    <cellStyle name="Vírgula 8 4 2 2 5" xfId="7541"/>
    <cellStyle name="Vírgula 8 4 2 3" xfId="7542"/>
    <cellStyle name="Vírgula 8 4 2 3 2" xfId="7543"/>
    <cellStyle name="Vírgula 8 4 2 3 3" xfId="7544"/>
    <cellStyle name="Vírgula 8 4 2 3 4" xfId="7545"/>
    <cellStyle name="Vírgula 8 4 2 4" xfId="7546"/>
    <cellStyle name="Vírgula 8 4 2 5" xfId="7547"/>
    <cellStyle name="Vírgula 8 4 2 6" xfId="7548"/>
    <cellStyle name="Vírgula 8 4 3" xfId="7549"/>
    <cellStyle name="Vírgula 8 4 3 2" xfId="7550"/>
    <cellStyle name="Vírgula 8 4 3 2 2" xfId="7551"/>
    <cellStyle name="Vírgula 8 4 3 2 3" xfId="7552"/>
    <cellStyle name="Vírgula 8 4 3 2 4" xfId="7553"/>
    <cellStyle name="Vírgula 8 4 3 3" xfId="7554"/>
    <cellStyle name="Vírgula 8 4 3 4" xfId="7555"/>
    <cellStyle name="Vírgula 8 4 3 5" xfId="7556"/>
    <cellStyle name="Vírgula 8 4 4" xfId="7557"/>
    <cellStyle name="Vírgula 8 4 4 2" xfId="7558"/>
    <cellStyle name="Vírgula 8 4 4 3" xfId="7559"/>
    <cellStyle name="Vírgula 8 4 4 4" xfId="7560"/>
    <cellStyle name="Vírgula 8 4 5" xfId="7561"/>
    <cellStyle name="Vírgula 8 4 5 2" xfId="7562"/>
    <cellStyle name="Vírgula 8 4 5 3" xfId="7563"/>
    <cellStyle name="Vírgula 8 4 5 4" xfId="7564"/>
    <cellStyle name="Vírgula 8 4 6" xfId="7565"/>
    <cellStyle name="Vírgula 8 4 6 2" xfId="7566"/>
    <cellStyle name="Vírgula 8 4 6 3" xfId="7567"/>
    <cellStyle name="Vírgula 8 4 7" xfId="7568"/>
    <cellStyle name="Vírgula 8 4 8" xfId="7569"/>
    <cellStyle name="Vírgula 8 4 9" xfId="7570"/>
    <cellStyle name="Vírgula 8 5" xfId="7571"/>
    <cellStyle name="Vírgula 8 5 2" xfId="7572"/>
    <cellStyle name="Vírgula 8 5 2 2" xfId="7573"/>
    <cellStyle name="Vírgula 8 5 2 2 2" xfId="7574"/>
    <cellStyle name="Vírgula 8 5 2 2 2 2" xfId="7575"/>
    <cellStyle name="Vírgula 8 5 2 2 2 3" xfId="7576"/>
    <cellStyle name="Vírgula 8 5 2 2 2 4" xfId="7577"/>
    <cellStyle name="Vírgula 8 5 2 2 3" xfId="7578"/>
    <cellStyle name="Vírgula 8 5 2 2 4" xfId="7579"/>
    <cellStyle name="Vírgula 8 5 2 2 5" xfId="7580"/>
    <cellStyle name="Vírgula 8 5 2 3" xfId="7581"/>
    <cellStyle name="Vírgula 8 5 2 3 2" xfId="7582"/>
    <cellStyle name="Vírgula 8 5 2 3 3" xfId="7583"/>
    <cellStyle name="Vírgula 8 5 2 3 4" xfId="7584"/>
    <cellStyle name="Vírgula 8 5 2 4" xfId="7585"/>
    <cellStyle name="Vírgula 8 5 2 5" xfId="7586"/>
    <cellStyle name="Vírgula 8 5 2 6" xfId="7587"/>
    <cellStyle name="Vírgula 8 5 3" xfId="7588"/>
    <cellStyle name="Vírgula 8 5 3 2" xfId="7589"/>
    <cellStyle name="Vírgula 8 5 3 2 2" xfId="7590"/>
    <cellStyle name="Vírgula 8 5 3 2 3" xfId="7591"/>
    <cellStyle name="Vírgula 8 5 3 2 4" xfId="7592"/>
    <cellStyle name="Vírgula 8 5 3 3" xfId="7593"/>
    <cellStyle name="Vírgula 8 5 3 4" xfId="7594"/>
    <cellStyle name="Vírgula 8 5 3 5" xfId="7595"/>
    <cellStyle name="Vírgula 8 5 4" xfId="7596"/>
    <cellStyle name="Vírgula 8 5 4 2" xfId="7597"/>
    <cellStyle name="Vírgula 8 5 4 3" xfId="7598"/>
    <cellStyle name="Vírgula 8 5 4 4" xfId="7599"/>
    <cellStyle name="Vírgula 8 5 5" xfId="7600"/>
    <cellStyle name="Vírgula 8 5 5 2" xfId="7601"/>
    <cellStyle name="Vírgula 8 5 5 3" xfId="7602"/>
    <cellStyle name="Vírgula 8 5 5 4" xfId="7603"/>
    <cellStyle name="Vírgula 8 5 6" xfId="7604"/>
    <cellStyle name="Vírgula 8 5 6 2" xfId="7605"/>
    <cellStyle name="Vírgula 8 5 6 3" xfId="7606"/>
    <cellStyle name="Vírgula 8 5 7" xfId="7607"/>
    <cellStyle name="Vírgula 8 5 8" xfId="7608"/>
    <cellStyle name="Vírgula 8 5 9" xfId="7609"/>
    <cellStyle name="Vírgula 8 6" xfId="7610"/>
    <cellStyle name="Vírgula 8 6 2" xfId="7611"/>
    <cellStyle name="Vírgula 8 6 2 2" xfId="7612"/>
    <cellStyle name="Vírgula 8 6 2 2 2" xfId="7613"/>
    <cellStyle name="Vírgula 8 6 2 2 3" xfId="7614"/>
    <cellStyle name="Vírgula 8 6 2 2 4" xfId="7615"/>
    <cellStyle name="Vírgula 8 6 2 3" xfId="7616"/>
    <cellStyle name="Vírgula 8 6 2 4" xfId="7617"/>
    <cellStyle name="Vírgula 8 6 2 5" xfId="7618"/>
    <cellStyle name="Vírgula 8 6 3" xfId="7619"/>
    <cellStyle name="Vírgula 8 6 3 2" xfId="7620"/>
    <cellStyle name="Vírgula 8 6 3 3" xfId="7621"/>
    <cellStyle name="Vírgula 8 6 3 4" xfId="7622"/>
    <cellStyle name="Vírgula 8 6 4" xfId="7623"/>
    <cellStyle name="Vírgula 8 6 5" xfId="7624"/>
    <cellStyle name="Vírgula 8 6 6" xfId="7625"/>
    <cellStyle name="Vírgula 8 7" xfId="7626"/>
    <cellStyle name="Vírgula 8 7 2" xfId="7627"/>
    <cellStyle name="Vírgula 8 7 2 2" xfId="7628"/>
    <cellStyle name="Vírgula 8 7 2 2 2" xfId="7629"/>
    <cellStyle name="Vírgula 8 7 2 2 3" xfId="7630"/>
    <cellStyle name="Vírgula 8 7 2 2 4" xfId="7631"/>
    <cellStyle name="Vírgula 8 7 2 3" xfId="7632"/>
    <cellStyle name="Vírgula 8 7 2 4" xfId="7633"/>
    <cellStyle name="Vírgula 8 7 2 5" xfId="7634"/>
    <cellStyle name="Vírgula 8 7 3" xfId="7635"/>
    <cellStyle name="Vírgula 8 7 3 2" xfId="7636"/>
    <cellStyle name="Vírgula 8 7 3 3" xfId="7637"/>
    <cellStyle name="Vírgula 8 7 3 4" xfId="7638"/>
    <cellStyle name="Vírgula 8 7 4" xfId="7639"/>
    <cellStyle name="Vírgula 8 7 5" xfId="7640"/>
    <cellStyle name="Vírgula 8 7 6" xfId="7641"/>
    <cellStyle name="Vírgula 8 8" xfId="7642"/>
    <cellStyle name="Vírgula 8 8 2" xfId="7643"/>
    <cellStyle name="Vírgula 8 8 2 2" xfId="7644"/>
    <cellStyle name="Vírgula 8 8 2 2 2" xfId="7645"/>
    <cellStyle name="Vírgula 8 8 2 2 3" xfId="7646"/>
    <cellStyle name="Vírgula 8 8 2 2 4" xfId="7647"/>
    <cellStyle name="Vírgula 8 8 2 3" xfId="7648"/>
    <cellStyle name="Vírgula 8 8 2 4" xfId="7649"/>
    <cellStyle name="Vírgula 8 8 2 5" xfId="7650"/>
    <cellStyle name="Vírgula 8 8 3" xfId="7651"/>
    <cellStyle name="Vírgula 8 8 3 2" xfId="7652"/>
    <cellStyle name="Vírgula 8 8 3 3" xfId="7653"/>
    <cellStyle name="Vírgula 8 8 3 4" xfId="7654"/>
    <cellStyle name="Vírgula 8 8 4" xfId="7655"/>
    <cellStyle name="Vírgula 8 8 5" xfId="7656"/>
    <cellStyle name="Vírgula 8 8 6" xfId="7657"/>
    <cellStyle name="Vírgula 8 9" xfId="7658"/>
    <cellStyle name="Vírgula 8 9 2" xfId="7659"/>
    <cellStyle name="Vírgula 8 9 2 2" xfId="7660"/>
    <cellStyle name="Vírgula 8 9 2 3" xfId="7661"/>
    <cellStyle name="Vírgula 8 9 2 4" xfId="7662"/>
    <cellStyle name="Vírgula 8 9 3" xfId="7663"/>
    <cellStyle name="Vírgula 8 9 4" xfId="7664"/>
    <cellStyle name="Vírgula 8 9 5" xfId="7665"/>
    <cellStyle name="Vírgula 9" xfId="7666"/>
    <cellStyle name="Warning" xfId="21"/>
  </cellStyles>
  <dxfs count="3"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/>
              <a:t>FÍSICO x FINANCEIRO MENSAL</a:t>
            </a:r>
            <a:endParaRPr lang="pt-BR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Planejado</c:v>
          </c:tx>
          <c:invertIfNegative val="0"/>
          <c:cat>
            <c:strRef>
              <c:f>Cronograma!$G$11:$J$11</c:f>
              <c:strCache>
                <c:ptCount val="4"/>
                <c:pt idx="0">
                  <c:v>MÊS 1</c:v>
                </c:pt>
                <c:pt idx="1">
                  <c:v>MÊS 2</c:v>
                </c:pt>
                <c:pt idx="2">
                  <c:v>MÊS 3</c:v>
                </c:pt>
                <c:pt idx="3">
                  <c:v>MÊS 4</c:v>
                </c:pt>
              </c:strCache>
            </c:strRef>
          </c:cat>
          <c:val>
            <c:numRef>
              <c:f>Cronograma!$G$38:$J$38</c:f>
              <c:numCache>
                <c:formatCode>0.00</c:formatCode>
                <c:ptCount val="4"/>
                <c:pt idx="0">
                  <c:v>19204.75765625</c:v>
                </c:pt>
                <c:pt idx="1">
                  <c:v>7101.2576562499999</c:v>
                </c:pt>
                <c:pt idx="2">
                  <c:v>85101.438362042682</c:v>
                </c:pt>
                <c:pt idx="3">
                  <c:v>83859.508362042689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044032"/>
        <c:axId val="190045568"/>
      </c:barChart>
      <c:catAx>
        <c:axId val="19004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0045568"/>
        <c:crosses val="autoZero"/>
        <c:auto val="1"/>
        <c:lblAlgn val="ctr"/>
        <c:lblOffset val="100"/>
        <c:noMultiLvlLbl val="0"/>
      </c:catAx>
      <c:valAx>
        <c:axId val="1900455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90044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14" footer="0.3149606200000001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FÍSICO</a:t>
            </a:r>
            <a:r>
              <a:rPr lang="pt-BR" baseline="0"/>
              <a:t> FINANCEIRO ACUMULADO</a:t>
            </a:r>
            <a:endParaRPr lang="pt-BR"/>
          </a:p>
        </c:rich>
      </c:tx>
      <c:layout>
        <c:manualLayout>
          <c:xMode val="edge"/>
          <c:yMode val="edge"/>
          <c:x val="0.24739255014326653"/>
          <c:y val="3.8610038610038609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Cronograma!$C$42</c:f>
              <c:strCache>
                <c:ptCount val="1"/>
                <c:pt idx="0">
                  <c:v>Planejado</c:v>
                </c:pt>
              </c:strCache>
            </c:strRef>
          </c:tx>
          <c:marker>
            <c:symbol val="none"/>
          </c:marker>
          <c:cat>
            <c:strRef>
              <c:f>Cronograma!$G$11:$J$11</c:f>
              <c:strCache>
                <c:ptCount val="4"/>
                <c:pt idx="0">
                  <c:v>MÊS 1</c:v>
                </c:pt>
                <c:pt idx="1">
                  <c:v>MÊS 2</c:v>
                </c:pt>
                <c:pt idx="2">
                  <c:v>MÊS 3</c:v>
                </c:pt>
                <c:pt idx="3">
                  <c:v>MÊS 4</c:v>
                </c:pt>
              </c:strCache>
            </c:strRef>
          </c:cat>
          <c:val>
            <c:numRef>
              <c:f>Cronograma!$G$39:$J$39</c:f>
              <c:numCache>
                <c:formatCode>0.00</c:formatCode>
                <c:ptCount val="4"/>
                <c:pt idx="0">
                  <c:v>19204.75765625</c:v>
                </c:pt>
                <c:pt idx="1">
                  <c:v>26306.0153125</c:v>
                </c:pt>
                <c:pt idx="2">
                  <c:v>111407.45367454269</c:v>
                </c:pt>
                <c:pt idx="3">
                  <c:v>195266.96203658538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Cronograma!$C$43</c:f>
              <c:strCache>
                <c:ptCount val="1"/>
                <c:pt idx="0">
                  <c:v>Realizado</c:v>
                </c:pt>
              </c:strCache>
            </c:strRef>
          </c:tx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165376"/>
        <c:axId val="190166912"/>
      </c:lineChart>
      <c:catAx>
        <c:axId val="190165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90166912"/>
        <c:crosses val="autoZero"/>
        <c:auto val="1"/>
        <c:lblAlgn val="ctr"/>
        <c:lblOffset val="100"/>
        <c:noMultiLvlLbl val="0"/>
      </c:catAx>
      <c:valAx>
        <c:axId val="1901669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90165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14" footer="0.3149606200000001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86590</xdr:colOff>
      <xdr:row>1</xdr:row>
      <xdr:rowOff>172315</xdr:rowOff>
    </xdr:from>
    <xdr:ext cx="2216728" cy="1460699"/>
    <xdr:pic>
      <xdr:nvPicPr>
        <xdr:cNvPr id="3" name="Imagem 2" descr="Município de Carapicuíba/SP">
          <a:extLst>
            <a:ext uri="{FF2B5EF4-FFF2-40B4-BE49-F238E27FC236}">
              <a16:creationId xmlns="" xmlns:a16="http://schemas.microsoft.com/office/drawing/2014/main" id="{8B8935FB-F211-4BFD-AE27-16429B5B4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99" r="5883"/>
        <a:stretch>
          <a:fillRect/>
        </a:stretch>
      </xdr:blipFill>
      <xdr:spPr bwMode="auto">
        <a:xfrm>
          <a:off x="86590" y="501360"/>
          <a:ext cx="2216728" cy="1460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3</xdr:col>
      <xdr:colOff>12971320</xdr:colOff>
      <xdr:row>1</xdr:row>
      <xdr:rowOff>86590</xdr:rowOff>
    </xdr:from>
    <xdr:to>
      <xdr:col>4</xdr:col>
      <xdr:colOff>749879</xdr:colOff>
      <xdr:row>5</xdr:row>
      <xdr:rowOff>238124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91956" y="346363"/>
          <a:ext cx="2343150" cy="157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43298</xdr:colOff>
      <xdr:row>0</xdr:row>
      <xdr:rowOff>306163</xdr:rowOff>
    </xdr:from>
    <xdr:ext cx="3848100" cy="2181226"/>
    <xdr:pic>
      <xdr:nvPicPr>
        <xdr:cNvPr id="2" name="Imagem 1" descr="Município de Carapicuíba/SP">
          <a:extLst>
            <a:ext uri="{FF2B5EF4-FFF2-40B4-BE49-F238E27FC236}">
              <a16:creationId xmlns="" xmlns:a16="http://schemas.microsoft.com/office/drawing/2014/main" id="{8B8935FB-F211-4BFD-AE27-16429B5B4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843" y="306163"/>
          <a:ext cx="3848100" cy="21812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3</xdr:col>
      <xdr:colOff>14685817</xdr:colOff>
      <xdr:row>1</xdr:row>
      <xdr:rowOff>242456</xdr:rowOff>
    </xdr:from>
    <xdr:to>
      <xdr:col>3</xdr:col>
      <xdr:colOff>17028967</xdr:colOff>
      <xdr:row>6</xdr:row>
      <xdr:rowOff>30308</xdr:rowOff>
    </xdr:to>
    <xdr:pic>
      <xdr:nvPicPr>
        <xdr:cNvPr id="8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23772" y="554183"/>
          <a:ext cx="2343150" cy="157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312159</xdr:colOff>
      <xdr:row>1</xdr:row>
      <xdr:rowOff>125558</xdr:rowOff>
    </xdr:from>
    <xdr:ext cx="3993141" cy="2297562"/>
    <xdr:pic>
      <xdr:nvPicPr>
        <xdr:cNvPr id="3" name="Imagem 2" descr="Município de Carapicuíba/SP">
          <a:extLst>
            <a:ext uri="{FF2B5EF4-FFF2-40B4-BE49-F238E27FC236}">
              <a16:creationId xmlns="" xmlns:a16="http://schemas.microsoft.com/office/drawing/2014/main" id="{8B8935FB-F211-4BFD-AE27-16429B5B4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8459" y="316058"/>
          <a:ext cx="3993141" cy="22975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11</xdr:col>
      <xdr:colOff>609600</xdr:colOff>
      <xdr:row>11</xdr:row>
      <xdr:rowOff>19050</xdr:rowOff>
    </xdr:from>
    <xdr:to>
      <xdr:col>22</xdr:col>
      <xdr:colOff>685800</xdr:colOff>
      <xdr:row>22</xdr:row>
      <xdr:rowOff>285750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590550</xdr:colOff>
      <xdr:row>23</xdr:row>
      <xdr:rowOff>209550</xdr:rowOff>
    </xdr:from>
    <xdr:to>
      <xdr:col>22</xdr:col>
      <xdr:colOff>704850</xdr:colOff>
      <xdr:row>39</xdr:row>
      <xdr:rowOff>38100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18</xdr:col>
      <xdr:colOff>484908</xdr:colOff>
      <xdr:row>2</xdr:row>
      <xdr:rowOff>121228</xdr:rowOff>
    </xdr:from>
    <xdr:to>
      <xdr:col>22</xdr:col>
      <xdr:colOff>57149</xdr:colOff>
      <xdr:row>6</xdr:row>
      <xdr:rowOff>151535</xdr:rowOff>
    </xdr:to>
    <xdr:pic>
      <xdr:nvPicPr>
        <xdr:cNvPr id="7" name="Imagem 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61181" y="606137"/>
          <a:ext cx="2343150" cy="157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5"/>
  <sheetViews>
    <sheetView showGridLines="0" view="pageBreakPreview" zoomScale="55" zoomScaleNormal="50" zoomScaleSheetLayoutView="55" workbookViewId="0">
      <selection activeCell="D18" sqref="D18"/>
    </sheetView>
  </sheetViews>
  <sheetFormatPr defaultRowHeight="24.75" outlineLevelRow="1"/>
  <cols>
    <col min="1" max="1" width="6.875" style="26" customWidth="1"/>
    <col min="2" max="2" width="11.5" style="17" customWidth="1"/>
    <col min="3" max="3" width="12.125" style="17" customWidth="1"/>
    <col min="4" max="4" width="191.125" style="17" customWidth="1"/>
    <col min="5" max="5" width="15.375" style="17" customWidth="1"/>
    <col min="6" max="6" width="14.5" style="27" customWidth="1"/>
    <col min="7" max="7" width="16.125" style="16" customWidth="1"/>
    <col min="8" max="8" width="17.5" style="17" customWidth="1"/>
    <col min="9" max="16384" width="9" style="3"/>
  </cols>
  <sheetData>
    <row r="1" spans="1:8" s="2" customFormat="1" ht="20.25" customHeight="1">
      <c r="A1" s="206"/>
      <c r="B1" s="206"/>
      <c r="C1" s="206"/>
      <c r="D1" s="206"/>
      <c r="E1" s="206"/>
      <c r="F1" s="206"/>
      <c r="G1" s="244" t="s">
        <v>171</v>
      </c>
      <c r="H1" s="244"/>
    </row>
    <row r="2" spans="1:8" ht="38.25" customHeight="1">
      <c r="A2" s="179"/>
      <c r="B2" s="179"/>
      <c r="C2" s="179"/>
      <c r="D2" s="179"/>
      <c r="E2" s="128"/>
      <c r="F2" s="128"/>
      <c r="G2" s="207"/>
      <c r="H2" s="208"/>
    </row>
    <row r="3" spans="1:8" ht="24.75" customHeight="1">
      <c r="A3" s="127"/>
      <c r="B3" s="127"/>
      <c r="C3" s="127"/>
      <c r="D3" s="209" t="s">
        <v>178</v>
      </c>
      <c r="E3" s="128"/>
      <c r="F3" s="128"/>
      <c r="G3" s="128"/>
      <c r="H3" s="129"/>
    </row>
    <row r="4" spans="1:8">
      <c r="A4" s="127"/>
      <c r="B4" s="127"/>
      <c r="C4" s="127"/>
      <c r="D4" s="126" t="s">
        <v>142</v>
      </c>
      <c r="E4" s="128"/>
      <c r="F4" s="128"/>
      <c r="G4" s="128"/>
      <c r="H4" s="130"/>
    </row>
    <row r="5" spans="1:8">
      <c r="A5" s="127"/>
      <c r="B5" s="127"/>
      <c r="C5" s="127"/>
      <c r="D5" s="131" t="s">
        <v>169</v>
      </c>
      <c r="E5" s="128"/>
      <c r="F5" s="128"/>
      <c r="G5" s="128"/>
      <c r="H5" s="130"/>
    </row>
    <row r="6" spans="1:8">
      <c r="A6" s="127"/>
      <c r="B6" s="127"/>
      <c r="C6" s="127"/>
      <c r="D6" s="131"/>
      <c r="E6" s="128"/>
      <c r="F6" s="128"/>
      <c r="G6" s="128"/>
      <c r="H6" s="130"/>
    </row>
    <row r="7" spans="1:8">
      <c r="A7" s="127"/>
      <c r="B7" s="127"/>
      <c r="C7" s="127"/>
      <c r="D7" s="127"/>
      <c r="E7" s="127"/>
      <c r="F7" s="127"/>
      <c r="G7" s="128"/>
      <c r="H7" s="130"/>
    </row>
    <row r="8" spans="1:8" s="4" customFormat="1">
      <c r="A8" s="241" t="s">
        <v>161</v>
      </c>
      <c r="B8" s="242"/>
      <c r="C8" s="242"/>
      <c r="D8" s="242"/>
      <c r="E8" s="242"/>
      <c r="F8" s="242"/>
      <c r="G8" s="242"/>
      <c r="H8" s="243"/>
    </row>
    <row r="9" spans="1:8" s="4" customFormat="1">
      <c r="A9" s="187" t="s">
        <v>138</v>
      </c>
      <c r="B9" s="187" t="s">
        <v>139</v>
      </c>
      <c r="C9" s="187" t="s">
        <v>140</v>
      </c>
      <c r="D9" s="187" t="s">
        <v>162</v>
      </c>
      <c r="E9" s="188" t="s">
        <v>34</v>
      </c>
      <c r="F9" s="189" t="s">
        <v>141</v>
      </c>
      <c r="G9" s="219" t="s">
        <v>12</v>
      </c>
      <c r="H9" s="220" t="s">
        <v>2</v>
      </c>
    </row>
    <row r="10" spans="1:8" s="4" customFormat="1">
      <c r="A10" s="132">
        <v>1</v>
      </c>
      <c r="B10" s="132"/>
      <c r="C10" s="132"/>
      <c r="D10" s="180" t="s">
        <v>3</v>
      </c>
      <c r="E10" s="133"/>
      <c r="F10" s="134"/>
      <c r="G10" s="135"/>
      <c r="H10" s="136"/>
    </row>
    <row r="11" spans="1:8" s="4" customFormat="1">
      <c r="A11" s="137" t="str">
        <f>'Memorial de Cálculo'!A12</f>
        <v>1.1</v>
      </c>
      <c r="B11" s="137">
        <f>'Memorial de Cálculo'!B12</f>
        <v>173002</v>
      </c>
      <c r="C11" s="137" t="str">
        <f>'Memorial de Cálculo'!C12</f>
        <v>SIURB EDIF</v>
      </c>
      <c r="D11" s="137" t="str">
        <f>'Memorial de Cálculo'!D12</f>
        <v>Placa da obra em chapa de aço galvanizado</v>
      </c>
      <c r="E11" s="137" t="str">
        <f>'Memorial de Cálculo'!E12</f>
        <v xml:space="preserve"> m²</v>
      </c>
      <c r="F11" s="138">
        <f>'Memorial de Cálculo'!F12</f>
        <v>24</v>
      </c>
      <c r="G11" s="139">
        <v>403.45</v>
      </c>
      <c r="H11" s="140">
        <f>F11*G11</f>
        <v>9682.7999999999993</v>
      </c>
    </row>
    <row r="12" spans="1:8" s="4" customFormat="1">
      <c r="A12" s="137"/>
      <c r="B12" s="141"/>
      <c r="C12" s="142"/>
      <c r="D12" s="143"/>
      <c r="E12" s="142"/>
      <c r="F12" s="144"/>
      <c r="G12" s="139"/>
      <c r="H12" s="140"/>
    </row>
    <row r="13" spans="1:8" s="4" customFormat="1">
      <c r="A13" s="145"/>
      <c r="B13" s="145"/>
      <c r="C13" s="145"/>
      <c r="D13" s="146"/>
      <c r="E13" s="145"/>
      <c r="F13" s="147" t="s">
        <v>13</v>
      </c>
      <c r="G13" s="139"/>
      <c r="H13" s="148">
        <f>SUM(H11:H12)</f>
        <v>9682.7999999999993</v>
      </c>
    </row>
    <row r="14" spans="1:8" s="4" customFormat="1">
      <c r="A14" s="132">
        <v>2</v>
      </c>
      <c r="B14" s="132"/>
      <c r="C14" s="132"/>
      <c r="D14" s="180" t="str">
        <f>'Memorial de Cálculo'!D15</f>
        <v>MATERIAL DE INFRAESTRUTURA CASA DE MAQUINAS</v>
      </c>
      <c r="E14" s="133"/>
      <c r="F14" s="134"/>
      <c r="G14" s="135"/>
      <c r="H14" s="136"/>
    </row>
    <row r="15" spans="1:8" s="4" customFormat="1">
      <c r="A15" s="150" t="str">
        <f>'Memorial de Cálculo'!A17</f>
        <v>2.1</v>
      </c>
      <c r="B15" s="150">
        <f>'Memorial de Cálculo'!B17</f>
        <v>97359</v>
      </c>
      <c r="C15" s="150" t="str">
        <f>'Memorial de Cálculo'!C17</f>
        <v>SINAPI</v>
      </c>
      <c r="D15" s="150" t="str">
        <f>'Memorial de Cálculo'!D17</f>
        <v>QUADRO DE MEDIÇÃO GERAL DE ENERGIA COM 8 MEDIDORES - FORNECIMENTO E INSTALAÇÃO. AF_10/2020</v>
      </c>
      <c r="E15" s="150" t="str">
        <f>'Memorial de Cálculo'!E17</f>
        <v>UNID</v>
      </c>
      <c r="F15" s="138">
        <f>'Memorial de Cálculo'!F17</f>
        <v>1</v>
      </c>
      <c r="G15" s="139">
        <v>3330.94</v>
      </c>
      <c r="H15" s="149">
        <f>F15*G15</f>
        <v>3330.94</v>
      </c>
    </row>
    <row r="16" spans="1:8" s="4" customFormat="1">
      <c r="A16" s="150" t="str">
        <f>'Memorial de Cálculo'!A19</f>
        <v>2.2</v>
      </c>
      <c r="B16" s="150">
        <f>'Memorial de Cálculo'!B19</f>
        <v>34729</v>
      </c>
      <c r="C16" s="150" t="str">
        <f>'Memorial de Cálculo'!C19</f>
        <v>SINAPI-I</v>
      </c>
      <c r="D16" s="150" t="str">
        <f>'Memorial de Cálculo'!D19</f>
        <v>DISJUNTOR TERMICO E MAGNETICO AJUSTAVEIS, TRIPOLAR DE 100 ATE 250A, CAPACIDADE DE INTERRUPCAO DE 35KA</v>
      </c>
      <c r="E16" s="150" t="str">
        <f>'Memorial de Cálculo'!E19</f>
        <v>UNID</v>
      </c>
      <c r="F16" s="138">
        <f>'Memorial de Cálculo'!F19</f>
        <v>2</v>
      </c>
      <c r="G16" s="139">
        <v>1171.2</v>
      </c>
      <c r="H16" s="149">
        <f t="shared" ref="H16:H28" si="0">F16*G16</f>
        <v>2342.4</v>
      </c>
    </row>
    <row r="17" spans="1:8" s="4" customFormat="1">
      <c r="A17" s="150" t="str">
        <f>'Memorial de Cálculo'!A21</f>
        <v>2.3</v>
      </c>
      <c r="B17" s="150">
        <f>'Memorial de Cálculo'!B21</f>
        <v>93668</v>
      </c>
      <c r="C17" s="150" t="str">
        <f>'Memorial de Cálculo'!C21</f>
        <v>SINAPI</v>
      </c>
      <c r="D17" s="150" t="str">
        <f>'Memorial de Cálculo'!D21</f>
        <v>DISJUNTOR TRIPOLAR TIPO DIN, CORRENTE NOMINAL DE 16A - FORNECIMENTO E INSTALAÇÃO. AF_10/2020</v>
      </c>
      <c r="E17" s="150" t="str">
        <f>'Memorial de Cálculo'!E21</f>
        <v>UNID</v>
      </c>
      <c r="F17" s="138">
        <f>'Memorial de Cálculo'!F21</f>
        <v>1</v>
      </c>
      <c r="G17" s="139">
        <v>76.34</v>
      </c>
      <c r="H17" s="140">
        <f t="shared" si="0"/>
        <v>76.34</v>
      </c>
    </row>
    <row r="18" spans="1:8" s="4" customFormat="1">
      <c r="A18" s="150" t="str">
        <f>'Memorial de Cálculo'!A23</f>
        <v>2.4</v>
      </c>
      <c r="B18" s="150" t="str">
        <f>'Memorial de Cálculo'!B23</f>
        <v>93667</v>
      </c>
      <c r="C18" s="150" t="str">
        <f>'Memorial de Cálculo'!C23</f>
        <v>SINAPI</v>
      </c>
      <c r="D18" s="150" t="str">
        <f>'Memorial de Cálculo'!D23</f>
        <v>DISJUNTOR TRIPOLAR TIPO DIN, CORRENTE NOMINAL DE 10A - FORNECIMENTO E INSTALAÇÃO. AF_10/2020</v>
      </c>
      <c r="E18" s="150" t="str">
        <f>'Memorial de Cálculo'!E23</f>
        <v>UNID</v>
      </c>
      <c r="F18" s="138">
        <f>'Memorial de Cálculo'!F23</f>
        <v>1</v>
      </c>
      <c r="G18" s="139">
        <v>73.67</v>
      </c>
      <c r="H18" s="140">
        <f t="shared" si="0"/>
        <v>73.67</v>
      </c>
    </row>
    <row r="19" spans="1:8" s="4" customFormat="1">
      <c r="A19" s="150" t="str">
        <f>'Memorial de Cálculo'!A25</f>
        <v>2.5</v>
      </c>
      <c r="B19" s="150" t="str">
        <f>'Memorial de Cálculo'!B25</f>
        <v>93660</v>
      </c>
      <c r="C19" s="150" t="str">
        <f>'Memorial de Cálculo'!C25</f>
        <v>SINAPI</v>
      </c>
      <c r="D19" s="150" t="str">
        <f>'Memorial de Cálculo'!D25</f>
        <v>DISJUNTOR BIPOLAR TIPO DIN, CORRENTE NOMINAL DE 10A - FORNECIMENTO E INSTALAÇÃO. AF_10/2020</v>
      </c>
      <c r="E19" s="150" t="str">
        <f>'Memorial de Cálculo'!E25</f>
        <v>UNID</v>
      </c>
      <c r="F19" s="138">
        <f>'Memorial de Cálculo'!F25</f>
        <v>1</v>
      </c>
      <c r="G19" s="139">
        <v>58.55</v>
      </c>
      <c r="H19" s="151">
        <f t="shared" si="0"/>
        <v>58.55</v>
      </c>
    </row>
    <row r="20" spans="1:8" s="4" customFormat="1">
      <c r="A20" s="150" t="str">
        <f>'Memorial de Cálculo'!A27</f>
        <v>2.6</v>
      </c>
      <c r="B20" s="150">
        <f>'Memorial de Cálculo'!B27</f>
        <v>90618</v>
      </c>
      <c r="C20" s="150" t="str">
        <f>'Memorial de Cálculo'!C27</f>
        <v>SIURB EDIF</v>
      </c>
      <c r="D20" s="150" t="str">
        <f>'Memorial de Cálculo'!D27</f>
        <v>CHAVE SECCIONADORA TRIPOLAR, ABERTURA SOB CARGA - SECA 250A/600V</v>
      </c>
      <c r="E20" s="150" t="str">
        <f>'Memorial de Cálculo'!E27</f>
        <v>UNID</v>
      </c>
      <c r="F20" s="138">
        <f>'Memorial de Cálculo'!F27</f>
        <v>1</v>
      </c>
      <c r="G20" s="139">
        <v>1767.92</v>
      </c>
      <c r="H20" s="149">
        <f t="shared" si="0"/>
        <v>1767.92</v>
      </c>
    </row>
    <row r="21" spans="1:8" s="4" customFormat="1">
      <c r="A21" s="150" t="str">
        <f>'Memorial de Cálculo'!A29</f>
        <v>2.7</v>
      </c>
      <c r="B21" s="150">
        <f>'Memorial de Cálculo'!B29</f>
        <v>38982</v>
      </c>
      <c r="C21" s="150" t="str">
        <f>'Memorial de Cálculo'!C29</f>
        <v>SINAPI-I</v>
      </c>
      <c r="D21" s="152" t="str">
        <f>'Memorial de Cálculo'!D29</f>
        <v>TUBO PPR, CLASSE PN 25, DN 50 MM, PARA AGUA QUENTE E FRIA PREDIAL</v>
      </c>
      <c r="E21" s="150" t="str">
        <f>'Memorial de Cálculo'!E29</f>
        <v>M</v>
      </c>
      <c r="F21" s="138">
        <f>'Memorial de Cálculo'!F29</f>
        <v>15</v>
      </c>
      <c r="G21" s="139">
        <v>41.46</v>
      </c>
      <c r="H21" s="149">
        <f t="shared" si="0"/>
        <v>621.9</v>
      </c>
    </row>
    <row r="22" spans="1:8" s="4" customFormat="1">
      <c r="A22" s="150" t="str">
        <f>'Memorial de Cálculo'!A31</f>
        <v>2.8</v>
      </c>
      <c r="B22" s="150">
        <f>'Memorial de Cálculo'!B31</f>
        <v>43102</v>
      </c>
      <c r="C22" s="150" t="str">
        <f>'Memorial de Cálculo'!C31</f>
        <v>SINAPI-I</v>
      </c>
      <c r="D22" s="150" t="str">
        <f>'Memorial de Cálculo'!D31</f>
        <v>CAIXA DE PASSAGEM ELETRICA DE PAREDE, DE SOBREPOR, EM PVC, COM TAMPA APARAFUSADA, DIMENSOES 300 X 300 X *100* MM</v>
      </c>
      <c r="E22" s="150" t="str">
        <f>'Memorial de Cálculo'!E31</f>
        <v>UNID</v>
      </c>
      <c r="F22" s="138">
        <f>'Memorial de Cálculo'!F31</f>
        <v>5</v>
      </c>
      <c r="G22" s="139">
        <v>132.22999999999999</v>
      </c>
      <c r="H22" s="149">
        <f t="shared" si="0"/>
        <v>661.15</v>
      </c>
    </row>
    <row r="23" spans="1:8" s="4" customFormat="1">
      <c r="A23" s="153" t="str">
        <f>'Memorial de Cálculo'!A33</f>
        <v>2.9</v>
      </c>
      <c r="B23" s="153">
        <f>'Memorial de Cálculo'!B33</f>
        <v>1939</v>
      </c>
      <c r="C23" s="153" t="str">
        <f>'Memorial de Cálculo'!C33</f>
        <v>SINAPI-I</v>
      </c>
      <c r="D23" s="153" t="str">
        <f>'Memorial de Cálculo'!D33</f>
        <v>CURVA PVC 90 GRAUS, ROSCAVEL, 1", COR BRANCA, AGUA FRIA PREDIAL</v>
      </c>
      <c r="E23" s="153" t="str">
        <f>'Memorial de Cálculo'!E33</f>
        <v>UNID</v>
      </c>
      <c r="F23" s="138">
        <f>'Memorial de Cálculo'!F33</f>
        <v>5</v>
      </c>
      <c r="G23" s="139">
        <v>9.59</v>
      </c>
      <c r="H23" s="149">
        <f t="shared" si="0"/>
        <v>47.95</v>
      </c>
    </row>
    <row r="24" spans="1:8" s="4" customFormat="1">
      <c r="A24" s="153" t="str">
        <f>'Memorial de Cálculo'!A35</f>
        <v>2.10</v>
      </c>
      <c r="B24" s="153" t="s">
        <v>46</v>
      </c>
      <c r="C24" s="153" t="s">
        <v>47</v>
      </c>
      <c r="D24" s="153" t="str">
        <f>'Memorial de Cálculo'!D35</f>
        <v>Braçadeira de contraventagem para mastro de diâmetro 2´</v>
      </c>
      <c r="E24" s="153" t="str">
        <f>'Memorial de Cálculo'!E35</f>
        <v>UNID</v>
      </c>
      <c r="F24" s="138">
        <f>'Memorial de Cálculo'!F35</f>
        <v>10</v>
      </c>
      <c r="G24" s="139">
        <v>24.53</v>
      </c>
      <c r="H24" s="149">
        <f t="shared" si="0"/>
        <v>245.3</v>
      </c>
    </row>
    <row r="25" spans="1:8" s="4" customFormat="1">
      <c r="A25" s="153" t="str">
        <f>'Memorial de Cálculo'!A37</f>
        <v>2.11</v>
      </c>
      <c r="B25" s="153" t="str">
        <f>'Memorial de Cálculo'!B37</f>
        <v>39.21.050</v>
      </c>
      <c r="C25" s="153" t="str">
        <f>'Memorial de Cálculo'!C37</f>
        <v xml:space="preserve">CDHU </v>
      </c>
      <c r="D25" s="153" t="str">
        <f>'Memorial de Cálculo'!D37</f>
        <v>Cabo de cobre flexível de 10 mm², isolamento 0,6/1kV - isolação HEPR 90°C</v>
      </c>
      <c r="E25" s="153" t="str">
        <f>'Memorial de Cálculo'!E37</f>
        <v>M</v>
      </c>
      <c r="F25" s="138">
        <f>'Memorial de Cálculo'!F37</f>
        <v>90</v>
      </c>
      <c r="G25" s="139">
        <v>11.84</v>
      </c>
      <c r="H25" s="149">
        <f t="shared" si="0"/>
        <v>1065.5999999999999</v>
      </c>
    </row>
    <row r="26" spans="1:8" s="4" customFormat="1">
      <c r="A26" s="153" t="str">
        <f>'Memorial de Cálculo'!A39</f>
        <v>2.12</v>
      </c>
      <c r="B26" s="153" t="str">
        <f>'Memorial de Cálculo'!B39</f>
        <v>39.21.040</v>
      </c>
      <c r="C26" s="153" t="str">
        <f>'Memorial de Cálculo'!C39</f>
        <v xml:space="preserve">CDHU </v>
      </c>
      <c r="D26" s="153" t="str">
        <f>'Memorial de Cálculo'!D39</f>
        <v>Cabo de cobre flexível de 6 mm², isolamento 0,6/1kV - isolação HEPR 90°C</v>
      </c>
      <c r="E26" s="153" t="str">
        <f>'Memorial de Cálculo'!E39</f>
        <v>M</v>
      </c>
      <c r="F26" s="138">
        <f>'Memorial de Cálculo'!F39</f>
        <v>30</v>
      </c>
      <c r="G26" s="139">
        <v>5.58</v>
      </c>
      <c r="H26" s="149">
        <f t="shared" si="0"/>
        <v>167.4</v>
      </c>
    </row>
    <row r="27" spans="1:8" s="4" customFormat="1">
      <c r="A27" s="153" t="str">
        <f>'Memorial de Cálculo'!A41</f>
        <v>2.13</v>
      </c>
      <c r="B27" s="153" t="str">
        <f>'Memorial de Cálculo'!B41</f>
        <v>39.21.030</v>
      </c>
      <c r="C27" s="153" t="str">
        <f>'Memorial de Cálculo'!C41</f>
        <v xml:space="preserve">CDHU </v>
      </c>
      <c r="D27" s="153" t="str">
        <f>'Memorial de Cálculo'!D41</f>
        <v>Cabo de cobre flexível de 4 mm², isolamento 0,6/1kV - isolação HEPR 90°C</v>
      </c>
      <c r="E27" s="153" t="str">
        <f>'Memorial de Cálculo'!E41</f>
        <v>M</v>
      </c>
      <c r="F27" s="138">
        <f>'Memorial de Cálculo'!F41</f>
        <v>30</v>
      </c>
      <c r="G27" s="139">
        <v>4.28</v>
      </c>
      <c r="H27" s="140">
        <f t="shared" si="0"/>
        <v>128.4</v>
      </c>
    </row>
    <row r="28" spans="1:8" s="4" customFormat="1">
      <c r="A28" s="153" t="str">
        <f>'Memorial de Cálculo'!A43</f>
        <v>2.14</v>
      </c>
      <c r="B28" s="153" t="str">
        <f>'Memorial de Cálculo'!B43</f>
        <v>14.01.050</v>
      </c>
      <c r="C28" s="153" t="str">
        <f>'Memorial de Cálculo'!C43</f>
        <v xml:space="preserve">CDHU </v>
      </c>
      <c r="D28" s="153" t="str">
        <f>'Memorial de Cálculo'!D43</f>
        <v>Alvenaria de embasamento em bloco de concreto de 14 x 19 x 39 cm - classe A</v>
      </c>
      <c r="E28" s="153" t="str">
        <f>'Memorial de Cálculo'!E43</f>
        <v>M2</v>
      </c>
      <c r="F28" s="138">
        <f>'Memorial de Cálculo'!F43</f>
        <v>0.39</v>
      </c>
      <c r="G28" s="139">
        <v>92.75</v>
      </c>
      <c r="H28" s="140">
        <f t="shared" si="0"/>
        <v>36.172499999999999</v>
      </c>
    </row>
    <row r="29" spans="1:8" s="4" customFormat="1">
      <c r="A29" s="154"/>
      <c r="B29" s="154"/>
      <c r="C29" s="154"/>
      <c r="D29" s="154"/>
      <c r="E29" s="154"/>
      <c r="F29" s="155"/>
      <c r="G29" s="140"/>
      <c r="H29" s="140"/>
    </row>
    <row r="30" spans="1:8" s="4" customFormat="1">
      <c r="A30" s="156"/>
      <c r="B30" s="156"/>
      <c r="C30" s="156"/>
      <c r="D30" s="156"/>
      <c r="E30" s="156"/>
      <c r="F30" s="147" t="s">
        <v>13</v>
      </c>
      <c r="G30" s="148"/>
      <c r="H30" s="157">
        <f>SUM(H15:H28)</f>
        <v>10623.692500000001</v>
      </c>
    </row>
    <row r="31" spans="1:8" s="4" customFormat="1">
      <c r="A31" s="132">
        <v>3</v>
      </c>
      <c r="B31" s="132"/>
      <c r="C31" s="132"/>
      <c r="D31" s="180" t="str">
        <f>'Memorial de Cálculo'!D46</f>
        <v>PARA QUADRO PRINCIPAL - EXISTENTE</v>
      </c>
      <c r="E31" s="133"/>
      <c r="F31" s="134"/>
      <c r="G31" s="135"/>
      <c r="H31" s="136"/>
    </row>
    <row r="32" spans="1:8" s="4" customFormat="1">
      <c r="A32" s="156"/>
      <c r="B32" s="156"/>
      <c r="C32" s="156"/>
      <c r="D32" s="156"/>
      <c r="E32" s="156"/>
      <c r="F32" s="158"/>
      <c r="G32" s="140"/>
      <c r="H32" s="140"/>
    </row>
    <row r="33" spans="1:8" s="4" customFormat="1">
      <c r="A33" s="156" t="str">
        <f>'Memorial de Cálculo'!A48</f>
        <v>3.1</v>
      </c>
      <c r="B33" s="153">
        <v>101894</v>
      </c>
      <c r="C33" s="156" t="str">
        <f>'Memorial de Cálculo'!C48</f>
        <v>SINAPI</v>
      </c>
      <c r="D33" s="156" t="str">
        <f>'Memorial de Cálculo'!D48</f>
        <v>DISJUNTOR TRIPOLAR TIPO NEMA, CORRENTE NOMINAL DE 60 ATÉ 100A - FORNECIMENTO E INSTALAÇÃO. AF_10/2020</v>
      </c>
      <c r="E33" s="156" t="str">
        <f>'Memorial de Cálculo'!E48</f>
        <v>UNID</v>
      </c>
      <c r="F33" s="138">
        <f>'Memorial de Cálculo'!F48</f>
        <v>1</v>
      </c>
      <c r="G33" s="139">
        <v>174.28</v>
      </c>
      <c r="H33" s="140">
        <f>F33*G33</f>
        <v>174.28</v>
      </c>
    </row>
    <row r="34" spans="1:8" s="4" customFormat="1">
      <c r="A34" s="156" t="str">
        <f>'Memorial de Cálculo'!A50</f>
        <v>3.2</v>
      </c>
      <c r="B34" s="156" t="str">
        <f>'Memorial de Cálculo'!B50</f>
        <v>39.21.060</v>
      </c>
      <c r="C34" s="156" t="str">
        <f>'Memorial de Cálculo'!C50</f>
        <v xml:space="preserve">CDHU </v>
      </c>
      <c r="D34" s="156" t="str">
        <f>'Memorial de Cálculo'!D50</f>
        <v>Cabo de cobre flexível de 16 mm², isolamento 0,6/1kV - isolação HEPR 90°C</v>
      </c>
      <c r="E34" s="156" t="str">
        <f>'Memorial de Cálculo'!E50</f>
        <v>M</v>
      </c>
      <c r="F34" s="138">
        <f>'Memorial de Cálculo'!F50</f>
        <v>90</v>
      </c>
      <c r="G34" s="139">
        <v>16.54</v>
      </c>
      <c r="H34" s="140">
        <f t="shared" ref="H34:H36" si="1">F34*G34</f>
        <v>1488.6</v>
      </c>
    </row>
    <row r="35" spans="1:8" s="4" customFormat="1">
      <c r="A35" s="156" t="str">
        <f>'Memorial de Cálculo'!A52</f>
        <v>3.3</v>
      </c>
      <c r="B35" s="156" t="str">
        <f>'Memorial de Cálculo'!B52</f>
        <v>39.21.070</v>
      </c>
      <c r="C35" s="156" t="str">
        <f>'Memorial de Cálculo'!C52</f>
        <v xml:space="preserve">CDHU </v>
      </c>
      <c r="D35" s="156" t="str">
        <f>'Memorial de Cálculo'!D52</f>
        <v>Cabo de cobre flexível de 25 mm², isolamento 0,6/1kV - isolação HEPR 90°C</v>
      </c>
      <c r="E35" s="156" t="str">
        <f>'Memorial de Cálculo'!E52</f>
        <v>M</v>
      </c>
      <c r="F35" s="138">
        <f>'Memorial de Cálculo'!F52</f>
        <v>90</v>
      </c>
      <c r="G35" s="139">
        <v>23.71</v>
      </c>
      <c r="H35" s="140">
        <f t="shared" si="1"/>
        <v>2133.9</v>
      </c>
    </row>
    <row r="36" spans="1:8" s="4" customFormat="1">
      <c r="A36" s="156" t="str">
        <f>'Memorial de Cálculo'!A54</f>
        <v>3.4</v>
      </c>
      <c r="B36" s="156" t="str">
        <f>'Memorial de Cálculo'!B54</f>
        <v>39.21.050</v>
      </c>
      <c r="C36" s="156" t="str">
        <f>'Memorial de Cálculo'!C54</f>
        <v xml:space="preserve">CDHU </v>
      </c>
      <c r="D36" s="156" t="str">
        <f>'Memorial de Cálculo'!D54</f>
        <v>Cabo de cobre flexível de 10 mm², isolamento 0,6/1kV - isolação HEPR 90°C</v>
      </c>
      <c r="E36" s="156" t="str">
        <f>'Memorial de Cálculo'!E54</f>
        <v>M</v>
      </c>
      <c r="F36" s="138">
        <f>'Memorial de Cálculo'!F54</f>
        <v>30</v>
      </c>
      <c r="G36" s="139">
        <v>11.84</v>
      </c>
      <c r="H36" s="140">
        <f t="shared" si="1"/>
        <v>355.2</v>
      </c>
    </row>
    <row r="37" spans="1:8" s="4" customFormat="1">
      <c r="A37" s="156"/>
      <c r="B37" s="156"/>
      <c r="C37" s="156"/>
      <c r="D37" s="156"/>
      <c r="E37" s="156"/>
      <c r="F37" s="158"/>
      <c r="G37" s="140"/>
      <c r="H37" s="140"/>
    </row>
    <row r="38" spans="1:8" s="4" customFormat="1">
      <c r="A38" s="156"/>
      <c r="B38" s="156"/>
      <c r="C38" s="156"/>
      <c r="D38" s="156"/>
      <c r="E38" s="156"/>
      <c r="F38" s="147" t="s">
        <v>13</v>
      </c>
      <c r="G38" s="148"/>
      <c r="H38" s="157">
        <f>SUM(H33:H36)</f>
        <v>4151.9799999999996</v>
      </c>
    </row>
    <row r="39" spans="1:8" s="4" customFormat="1">
      <c r="A39" s="132">
        <v>4</v>
      </c>
      <c r="B39" s="132"/>
      <c r="C39" s="132"/>
      <c r="D39" s="180" t="str">
        <f>'Memorial de Cálculo'!D57</f>
        <v>FECHAMENTO DO SISTEMA DE TROCA DE CALOR</v>
      </c>
      <c r="E39" s="133"/>
      <c r="F39" s="134"/>
      <c r="G39" s="135"/>
      <c r="H39" s="136"/>
    </row>
    <row r="40" spans="1:8" s="4" customFormat="1">
      <c r="A40" s="156"/>
      <c r="B40" s="156"/>
      <c r="C40" s="156"/>
      <c r="D40" s="156"/>
      <c r="E40" s="156"/>
      <c r="F40" s="158"/>
      <c r="G40" s="140"/>
      <c r="H40" s="140"/>
    </row>
    <row r="41" spans="1:8" s="4" customFormat="1">
      <c r="A41" s="156" t="str">
        <f>'Memorial de Cálculo'!A59</f>
        <v>4.1</v>
      </c>
      <c r="B41" s="156" t="str">
        <f>'Memorial de Cálculo'!B59</f>
        <v>06.02.063</v>
      </c>
      <c r="C41" s="156" t="str">
        <f>'Memorial de Cálculo'!C59</f>
        <v>FDE</v>
      </c>
      <c r="D41" s="156" t="str">
        <f>'Memorial de Cálculo'!D59</f>
        <v>PORTÃO EM GRADIL ELETROFUNDIDO</v>
      </c>
      <c r="E41" s="156" t="str">
        <f>'Memorial de Cálculo'!E59</f>
        <v>m²</v>
      </c>
      <c r="F41" s="138">
        <f>'Memorial de Cálculo'!F59</f>
        <v>1.48</v>
      </c>
      <c r="G41" s="159">
        <f>998.03/1.23</f>
        <v>811.40650406504062</v>
      </c>
      <c r="H41" s="149">
        <f>F41*G41</f>
        <v>1200.88162601626</v>
      </c>
    </row>
    <row r="42" spans="1:8" s="4" customFormat="1">
      <c r="A42" s="156" t="str">
        <f>'Memorial de Cálculo'!A61</f>
        <v>4.2</v>
      </c>
      <c r="B42" s="156" t="str">
        <f>'Memorial de Cálculo'!B61</f>
        <v>16.01.028</v>
      </c>
      <c r="C42" s="156" t="str">
        <f>'Memorial de Cálculo'!C61</f>
        <v>FDE</v>
      </c>
      <c r="D42" s="156" t="str">
        <f>'Memorial de Cálculo'!D61</f>
        <v>FD-23 FECHAMENTO DE DIVISA COM GRADIL ELETROFUNDIDO / BROCA (H=185CM)</v>
      </c>
      <c r="E42" s="156" t="str">
        <f>'Memorial de Cálculo'!E61</f>
        <v>m</v>
      </c>
      <c r="F42" s="138">
        <f>'Memorial de Cálculo'!F61</f>
        <v>8.6</v>
      </c>
      <c r="G42" s="159">
        <f>1327.72/1.23</f>
        <v>1079.4471544715448</v>
      </c>
      <c r="H42" s="149">
        <f t="shared" ref="H42:H46" si="2">F42*G42</f>
        <v>9283.2455284552852</v>
      </c>
    </row>
    <row r="43" spans="1:8" s="4" customFormat="1">
      <c r="A43" s="156" t="str">
        <f>'Memorial de Cálculo'!A63</f>
        <v>4.3</v>
      </c>
      <c r="B43" s="156" t="str">
        <f>'Memorial de Cálculo'!B63</f>
        <v>06.01.020</v>
      </c>
      <c r="C43" s="156" t="str">
        <f>'Memorial de Cálculo'!C63</f>
        <v>CDHU</v>
      </c>
      <c r="D43" s="156" t="str">
        <f>'Memorial de Cálculo'!D63</f>
        <v>Escavação manual em solo de 1ª e 2ª categoria em campo aberto</v>
      </c>
      <c r="E43" s="156" t="str">
        <f>'Memorial de Cálculo'!E63</f>
        <v>m³</v>
      </c>
      <c r="F43" s="138">
        <f>'Memorial de Cálculo'!F63</f>
        <v>0.6</v>
      </c>
      <c r="G43" s="82">
        <v>50.9</v>
      </c>
      <c r="H43" s="149">
        <f t="shared" si="2"/>
        <v>30.54</v>
      </c>
    </row>
    <row r="44" spans="1:8" s="4" customFormat="1">
      <c r="A44" s="156" t="str">
        <f>'Memorial de Cálculo'!A65</f>
        <v>4.4</v>
      </c>
      <c r="B44" s="156" t="str">
        <f>'Memorial de Cálculo'!B65</f>
        <v>10.02.020</v>
      </c>
      <c r="C44" s="156" t="str">
        <f>'Memorial de Cálculo'!C65</f>
        <v>CDHU</v>
      </c>
      <c r="D44" s="156" t="str">
        <f>'Memorial de Cálculo'!D65</f>
        <v>Armadura em tela soldada de aço</v>
      </c>
      <c r="E44" s="156" t="str">
        <f>'Memorial de Cálculo'!E65</f>
        <v xml:space="preserve">kg </v>
      </c>
      <c r="F44" s="138">
        <f>'Memorial de Cálculo'!F65</f>
        <v>16.79</v>
      </c>
      <c r="G44" s="159">
        <v>14.15</v>
      </c>
      <c r="H44" s="149">
        <f t="shared" si="2"/>
        <v>237.57849999999999</v>
      </c>
    </row>
    <row r="45" spans="1:8" s="4" customFormat="1">
      <c r="A45" s="156" t="str">
        <f>'Memorial de Cálculo'!A67</f>
        <v>4.5</v>
      </c>
      <c r="B45" s="156" t="str">
        <f>'Memorial de Cálculo'!B67</f>
        <v>09.01.020</v>
      </c>
      <c r="C45" s="156" t="str">
        <f>'Memorial de Cálculo'!C67</f>
        <v>CDHU</v>
      </c>
      <c r="D45" s="156" t="str">
        <f>'Memorial de Cálculo'!D67</f>
        <v>Forma em madeira comum para fundação</v>
      </c>
      <c r="E45" s="156" t="str">
        <f>'Memorial de Cálculo'!E67</f>
        <v>m²</v>
      </c>
      <c r="F45" s="138">
        <f>'Memorial de Cálculo'!F67</f>
        <v>0.94</v>
      </c>
      <c r="G45" s="159">
        <v>101.6</v>
      </c>
      <c r="H45" s="149">
        <f t="shared" si="2"/>
        <v>95.503999999999991</v>
      </c>
    </row>
    <row r="46" spans="1:8" s="4" customFormat="1">
      <c r="A46" s="156" t="str">
        <f>'Memorial de Cálculo'!A69</f>
        <v>4.6</v>
      </c>
      <c r="B46" s="160">
        <f>'Memorial de Cálculo'!B69</f>
        <v>102476</v>
      </c>
      <c r="C46" s="156" t="str">
        <f>'Memorial de Cálculo'!C69</f>
        <v>SINAPI</v>
      </c>
      <c r="D46" s="156" t="str">
        <f>'Memorial de Cálculo'!D69</f>
        <v>CONCRETO FCK = 25MPA, TRAÇO 1:2,2:2,5 (EM MASSA SECA DE CIMENTO/ AREIA MÉDIA/ SEIXO ROLADO) - PREPARO MECÂNICO COM BETONEIRA 400 L. AF_05/2021</v>
      </c>
      <c r="E46" s="156" t="str">
        <f>'Memorial de Cálculo'!E69</f>
        <v>m³</v>
      </c>
      <c r="F46" s="138">
        <f>'Memorial de Cálculo'!F69</f>
        <v>0.54</v>
      </c>
      <c r="G46" s="159">
        <v>500.57</v>
      </c>
      <c r="H46" s="149">
        <f t="shared" si="2"/>
        <v>270.30779999999999</v>
      </c>
    </row>
    <row r="47" spans="1:8" s="4" customFormat="1">
      <c r="A47" s="156" t="str">
        <f>'Memorial de Cálculo'!A71</f>
        <v>4.7</v>
      </c>
      <c r="B47" s="160">
        <f>'Memorial de Cálculo'!B71</f>
        <v>95241</v>
      </c>
      <c r="C47" s="156" t="str">
        <f>'Memorial de Cálculo'!C71</f>
        <v>SINAPI</v>
      </c>
      <c r="D47" s="156" t="str">
        <f>'Memorial de Cálculo'!D71</f>
        <v>LASTRO DE CONCRETO MAGRO, APLICADO EM PISOS, LAJES SOBRE SOLO OU RADIERS, ESPESSURA DE 5 CM. AF_07/2016</v>
      </c>
      <c r="E47" s="156" t="str">
        <f>'Memorial de Cálculo'!E71</f>
        <v>m²</v>
      </c>
      <c r="F47" s="138">
        <f>'Memorial de Cálculo'!F71</f>
        <v>5.4</v>
      </c>
      <c r="G47" s="159">
        <v>28.2</v>
      </c>
      <c r="H47" s="149">
        <f>F47*G47</f>
        <v>152.28</v>
      </c>
    </row>
    <row r="48" spans="1:8" s="4" customFormat="1">
      <c r="A48" s="156" t="str">
        <f>'Memorial de Cálculo'!A73</f>
        <v>4.8</v>
      </c>
      <c r="B48" s="156" t="str">
        <f>'Memorial de Cálculo'!B73</f>
        <v>16.80.097</v>
      </c>
      <c r="C48" s="156" t="str">
        <f>'Memorial de Cálculo'!C73</f>
        <v>FDE</v>
      </c>
      <c r="D48" s="156" t="str">
        <f>'Memorial de Cálculo'!D73</f>
        <v>CAÇAMBA DE 4M3 PARA RETIRADA DE ENTULHO</v>
      </c>
      <c r="E48" s="161" t="s">
        <v>34</v>
      </c>
      <c r="F48" s="138">
        <f>'Memorial de Cálculo'!F73</f>
        <v>1</v>
      </c>
      <c r="G48" s="159">
        <f>777.95/1.23</f>
        <v>632.47967479674799</v>
      </c>
      <c r="H48" s="149">
        <f>F48*G48</f>
        <v>632.47967479674799</v>
      </c>
    </row>
    <row r="49" spans="1:8" s="4" customFormat="1">
      <c r="A49" s="156"/>
      <c r="B49" s="156"/>
      <c r="C49" s="156"/>
      <c r="D49" s="156"/>
      <c r="E49" s="156"/>
      <c r="F49" s="158"/>
      <c r="G49" s="140"/>
      <c r="H49" s="140"/>
    </row>
    <row r="50" spans="1:8" s="4" customFormat="1">
      <c r="A50" s="156"/>
      <c r="B50" s="156"/>
      <c r="C50" s="156"/>
      <c r="D50" s="156"/>
      <c r="E50" s="156"/>
      <c r="F50" s="147" t="s">
        <v>13</v>
      </c>
      <c r="G50" s="148"/>
      <c r="H50" s="157">
        <f>SUM(H41:H48)</f>
        <v>11902.817129268296</v>
      </c>
    </row>
    <row r="51" spans="1:8" s="4" customFormat="1">
      <c r="A51" s="132">
        <v>5</v>
      </c>
      <c r="B51" s="132"/>
      <c r="C51" s="132"/>
      <c r="D51" s="180" t="str">
        <f>'Memorial de Cálculo'!D76</f>
        <v>HIDRÁULICA</v>
      </c>
      <c r="E51" s="133"/>
      <c r="F51" s="134"/>
      <c r="G51" s="135"/>
      <c r="H51" s="136"/>
    </row>
    <row r="52" spans="1:8" s="4" customFormat="1">
      <c r="A52" s="156"/>
      <c r="B52" s="156"/>
      <c r="C52" s="156"/>
      <c r="D52" s="156"/>
      <c r="E52" s="156"/>
      <c r="F52" s="158"/>
      <c r="G52" s="140"/>
      <c r="H52" s="140"/>
    </row>
    <row r="53" spans="1:8" s="4" customFormat="1">
      <c r="A53" s="156" t="str">
        <f>'Memorial de Cálculo'!A78</f>
        <v>5.1</v>
      </c>
      <c r="B53" s="160">
        <f>'Memorial de Cálculo'!B78</f>
        <v>94493</v>
      </c>
      <c r="C53" s="156" t="str">
        <f>'Memorial de Cálculo'!C78</f>
        <v>SINAPI</v>
      </c>
      <c r="D53" s="156" t="str">
        <f>'Memorial de Cálculo'!D78</f>
        <v>REGISTRO DE ESFERA, PVC, SOLDÁVEL, COM VOLANTE, DN  60 MM - FORNECIMENTO E INSTALAÇÃO. AF_08/2021</v>
      </c>
      <c r="E53" s="156" t="str">
        <f>'Memorial de Cálculo'!E78</f>
        <v>UNID</v>
      </c>
      <c r="F53" s="138">
        <f>'Memorial de Cálculo'!F78</f>
        <v>8</v>
      </c>
      <c r="G53" s="159">
        <v>145.72999999999999</v>
      </c>
      <c r="H53" s="140">
        <f>F53*G53</f>
        <v>1165.8399999999999</v>
      </c>
    </row>
    <row r="54" spans="1:8" s="4" customFormat="1">
      <c r="A54" s="156" t="str">
        <f>'Memorial de Cálculo'!A80</f>
        <v>5.2</v>
      </c>
      <c r="B54" s="160">
        <f>'Memorial de Cálculo'!B80</f>
        <v>94696</v>
      </c>
      <c r="C54" s="156" t="str">
        <f>'Memorial de Cálculo'!C80</f>
        <v>SINAPI</v>
      </c>
      <c r="D54" s="162" t="str">
        <f>'Memorial de Cálculo'!D80</f>
        <v>TÊ, PVC, SOLDÁVEL, DN 60 MM INSTALADO EM RESERVAÇÃO DE ÁGUA DE EDIFICAÇÃO QUE POSSUA RESERVATÓRIO DE FIBRA/FIBROCIMENTO   FORNECIMENTO E INSTALAÇÃO. AF_06/2016</v>
      </c>
      <c r="E54" s="156" t="str">
        <f>'Memorial de Cálculo'!E80</f>
        <v>UNID</v>
      </c>
      <c r="F54" s="138">
        <f>'Memorial de Cálculo'!F80</f>
        <v>6</v>
      </c>
      <c r="G54" s="159">
        <v>63.86</v>
      </c>
      <c r="H54" s="140">
        <f t="shared" ref="H54:H57" si="3">F54*G54</f>
        <v>383.15999999999997</v>
      </c>
    </row>
    <row r="55" spans="1:8" s="4" customFormat="1">
      <c r="A55" s="156" t="str">
        <f>'Memorial de Cálculo'!A82</f>
        <v>5.3</v>
      </c>
      <c r="B55" s="160">
        <f>'Memorial de Cálculo'!B82</f>
        <v>100365</v>
      </c>
      <c r="C55" s="156" t="str">
        <f>'Memorial de Cálculo'!C82</f>
        <v>SIURB EDIF</v>
      </c>
      <c r="D55" s="156" t="str">
        <f>'Memorial de Cálculo'!D82</f>
        <v>VÁLVULA DE RETENÇÃO HORIZONTAL - 2"</v>
      </c>
      <c r="E55" s="156" t="str">
        <f>'Memorial de Cálculo'!E82</f>
        <v>UNID</v>
      </c>
      <c r="F55" s="138">
        <f>'Memorial de Cálculo'!F82</f>
        <v>1</v>
      </c>
      <c r="G55" s="159">
        <v>326.52</v>
      </c>
      <c r="H55" s="140">
        <f t="shared" si="3"/>
        <v>326.52</v>
      </c>
    </row>
    <row r="56" spans="1:8" s="4" customFormat="1">
      <c r="A56" s="156" t="str">
        <f>'Memorial de Cálculo'!A84</f>
        <v>5.4</v>
      </c>
      <c r="B56" s="160">
        <f>'Memorial de Cálculo'!B84</f>
        <v>37432</v>
      </c>
      <c r="C56" s="156" t="str">
        <f>'Memorial de Cálculo'!C84</f>
        <v>SINAPI-I</v>
      </c>
      <c r="D56" s="156" t="str">
        <f>'Memorial de Cálculo'!D84</f>
        <v>COTOVELO 90 GRAUS, PEAD PE 100, DE 63 MM, PARA ELETROFUSAO</v>
      </c>
      <c r="E56" s="156" t="str">
        <f>'Memorial de Cálculo'!E84</f>
        <v>UNID</v>
      </c>
      <c r="F56" s="138">
        <f>'Memorial de Cálculo'!F84</f>
        <v>20</v>
      </c>
      <c r="G56" s="159">
        <v>76.5</v>
      </c>
      <c r="H56" s="140">
        <f t="shared" si="3"/>
        <v>1530</v>
      </c>
    </row>
    <row r="57" spans="1:8" s="4" customFormat="1">
      <c r="A57" s="156" t="str">
        <f>'Memorial de Cálculo'!A86</f>
        <v>5.5</v>
      </c>
      <c r="B57" s="160" t="str">
        <f>'Memorial de Cálculo'!B86</f>
        <v>46.01.060</v>
      </c>
      <c r="C57" s="156" t="str">
        <f>'Memorial de Cálculo'!C86</f>
        <v>CDHU</v>
      </c>
      <c r="D57" s="156" t="str">
        <f>'Memorial de Cálculo'!D86</f>
        <v>Tubo de PVC rígido soldável marrom, DN= 60 mm, (2´), inclusive conexões</v>
      </c>
      <c r="E57" s="156" t="str">
        <f>'Memorial de Cálculo'!E86</f>
        <v>M</v>
      </c>
      <c r="F57" s="138">
        <f>'Memorial de Cálculo'!F86</f>
        <v>20</v>
      </c>
      <c r="G57" s="159">
        <v>78.11</v>
      </c>
      <c r="H57" s="140">
        <f t="shared" si="3"/>
        <v>1562.2</v>
      </c>
    </row>
    <row r="58" spans="1:8" s="4" customFormat="1">
      <c r="A58" s="156"/>
      <c r="B58" s="156"/>
      <c r="C58" s="156"/>
      <c r="D58" s="156"/>
      <c r="E58" s="156"/>
      <c r="F58" s="158"/>
      <c r="G58" s="140"/>
      <c r="H58" s="140"/>
    </row>
    <row r="59" spans="1:8" s="4" customFormat="1">
      <c r="A59" s="156"/>
      <c r="B59" s="156"/>
      <c r="C59" s="156"/>
      <c r="D59" s="156"/>
      <c r="E59" s="156"/>
      <c r="F59" s="147" t="s">
        <v>13</v>
      </c>
      <c r="G59" s="148"/>
      <c r="H59" s="157">
        <f>SUM(H53:H57)</f>
        <v>4967.72</v>
      </c>
    </row>
    <row r="60" spans="1:8" s="4" customFormat="1">
      <c r="A60" s="132">
        <v>6</v>
      </c>
      <c r="B60" s="132"/>
      <c r="C60" s="132"/>
      <c r="D60" s="180" t="str">
        <f>'Memorial de Cálculo'!D89</f>
        <v>COTAÇÃO</v>
      </c>
      <c r="E60" s="133"/>
      <c r="F60" s="134"/>
      <c r="G60" s="135"/>
      <c r="H60" s="136"/>
    </row>
    <row r="61" spans="1:8" s="4" customFormat="1">
      <c r="A61" s="156"/>
      <c r="B61" s="156"/>
      <c r="C61" s="156"/>
      <c r="D61" s="156"/>
      <c r="E61" s="156"/>
      <c r="F61" s="158"/>
      <c r="G61" s="140"/>
      <c r="H61" s="140"/>
    </row>
    <row r="62" spans="1:8" s="4" customFormat="1">
      <c r="A62" s="156" t="str">
        <f>'Memorial de Cálculo'!A91</f>
        <v>6.1</v>
      </c>
      <c r="B62" s="156">
        <v>1</v>
      </c>
      <c r="C62" s="156" t="str">
        <f>'Memorial de Cálculo'!C91</f>
        <v>COTAÇÃO</v>
      </c>
      <c r="D62" s="156" t="str">
        <f>'Memorial de Cálculo'!D91</f>
        <v xml:space="preserve">INSTALAÇÃO TROCADOR DE CALOR </v>
      </c>
      <c r="E62" s="156" t="str">
        <f>'Memorial de Cálculo'!E91</f>
        <v>UNID</v>
      </c>
      <c r="F62" s="138">
        <f>'Memorial de Cálculo'!F91</f>
        <v>1</v>
      </c>
      <c r="G62" s="140">
        <v>114884.56</v>
      </c>
      <c r="H62" s="149">
        <f>F62*G62</f>
        <v>114884.56</v>
      </c>
    </row>
    <row r="63" spans="1:8" s="4" customFormat="1">
      <c r="A63" s="156"/>
      <c r="B63" s="156"/>
      <c r="C63" s="156"/>
      <c r="D63" s="156"/>
      <c r="E63" s="156"/>
      <c r="F63" s="158"/>
      <c r="G63" s="140"/>
      <c r="H63" s="140"/>
    </row>
    <row r="64" spans="1:8" s="4" customFormat="1">
      <c r="A64" s="156"/>
      <c r="B64" s="156"/>
      <c r="C64" s="156"/>
      <c r="D64" s="156"/>
      <c r="E64" s="156"/>
      <c r="F64" s="147" t="s">
        <v>13</v>
      </c>
      <c r="G64" s="148"/>
      <c r="H64" s="157">
        <f>SUM(H62)</f>
        <v>114884.56</v>
      </c>
    </row>
    <row r="65" spans="1:17" s="4" customFormat="1" ht="25.5" thickBot="1">
      <c r="A65" s="163"/>
      <c r="B65" s="164"/>
      <c r="C65" s="164"/>
      <c r="D65" s="165"/>
      <c r="E65" s="163"/>
      <c r="F65" s="166"/>
      <c r="G65" s="167"/>
      <c r="H65" s="167"/>
    </row>
    <row r="66" spans="1:17" s="4" customFormat="1">
      <c r="A66" s="164"/>
      <c r="B66" s="164"/>
      <c r="C66" s="164"/>
      <c r="D66" s="168"/>
      <c r="E66" s="169"/>
      <c r="F66" s="170"/>
      <c r="G66" s="171" t="s">
        <v>137</v>
      </c>
      <c r="H66" s="172">
        <f>SUM(H64+H59+H50+H38+H30+H13)</f>
        <v>156213.56962926828</v>
      </c>
    </row>
    <row r="67" spans="1:17" s="4" customFormat="1">
      <c r="A67" s="173"/>
      <c r="B67" s="169"/>
      <c r="C67" s="169"/>
      <c r="D67" s="169"/>
      <c r="E67" s="169"/>
      <c r="F67" s="169"/>
      <c r="G67" s="174" t="s">
        <v>14</v>
      </c>
      <c r="H67" s="149">
        <f>H68-H66</f>
        <v>39053.392407317064</v>
      </c>
    </row>
    <row r="68" spans="1:17" s="4" customFormat="1" ht="25.5" outlineLevel="1" thickBot="1">
      <c r="A68" s="175"/>
      <c r="B68" s="175"/>
      <c r="C68" s="176"/>
      <c r="D68" s="246"/>
      <c r="E68" s="246"/>
      <c r="F68" s="247"/>
      <c r="G68" s="177" t="s">
        <v>27</v>
      </c>
      <c r="H68" s="178">
        <f>H66*1.25</f>
        <v>195266.96203658535</v>
      </c>
    </row>
    <row r="69" spans="1:17" s="4" customFormat="1" outlineLevel="1">
      <c r="A69" s="248"/>
      <c r="B69" s="248"/>
      <c r="C69" s="248"/>
      <c r="D69" s="248"/>
      <c r="E69" s="248"/>
      <c r="F69" s="248"/>
      <c r="G69" s="248"/>
      <c r="H69" s="248"/>
    </row>
    <row r="70" spans="1:17" s="4" customFormat="1" outlineLevel="1">
      <c r="A70" s="12"/>
      <c r="B70" s="12"/>
      <c r="C70" s="12"/>
      <c r="D70" s="12"/>
      <c r="E70" s="12"/>
      <c r="F70" s="12"/>
      <c r="G70" s="12"/>
      <c r="H70" s="12"/>
    </row>
    <row r="71" spans="1:17" s="4" customFormat="1" outlineLevel="1">
      <c r="A71" s="12"/>
      <c r="B71" s="12"/>
      <c r="C71" s="12"/>
      <c r="D71" s="12"/>
      <c r="E71" s="12"/>
      <c r="F71" s="12"/>
      <c r="G71" s="12"/>
      <c r="H71" s="12"/>
    </row>
    <row r="72" spans="1:17" s="4" customFormat="1" outlineLevel="1">
      <c r="A72" s="12"/>
      <c r="B72" s="12"/>
      <c r="C72" s="12"/>
      <c r="D72" s="78"/>
      <c r="E72" s="12"/>
      <c r="F72" s="12"/>
      <c r="G72" s="12"/>
      <c r="H72" s="12"/>
    </row>
    <row r="73" spans="1:17" s="4" customFormat="1" ht="25.5" customHeight="1" outlineLevel="1">
      <c r="A73" s="249" t="s">
        <v>144</v>
      </c>
      <c r="B73" s="249"/>
      <c r="C73" s="249"/>
      <c r="D73" s="249"/>
      <c r="E73" s="249"/>
      <c r="F73" s="249"/>
      <c r="G73" s="14"/>
    </row>
    <row r="74" spans="1:17" s="4" customFormat="1" ht="25.5" customHeight="1" outlineLevel="1">
      <c r="A74" s="249" t="s">
        <v>143</v>
      </c>
      <c r="B74" s="249"/>
      <c r="C74" s="249"/>
      <c r="D74" s="249"/>
      <c r="E74" s="249"/>
      <c r="F74" s="249"/>
      <c r="G74" s="14"/>
    </row>
    <row r="75" spans="1:17" s="4" customFormat="1" outlineLevel="1">
      <c r="A75" s="250" t="s">
        <v>145</v>
      </c>
      <c r="B75" s="250"/>
      <c r="C75" s="250"/>
      <c r="D75" s="250"/>
      <c r="E75" s="250"/>
      <c r="F75" s="250"/>
      <c r="G75" s="16"/>
      <c r="H75" s="17"/>
    </row>
    <row r="76" spans="1:17" s="4" customFormat="1" outlineLevel="1">
      <c r="A76" s="245"/>
      <c r="B76" s="245"/>
      <c r="C76" s="245"/>
      <c r="D76" s="245"/>
      <c r="E76" s="245"/>
      <c r="F76" s="245"/>
      <c r="G76" s="16"/>
      <c r="H76" s="17"/>
    </row>
    <row r="77" spans="1:17" s="4" customFormat="1" outlineLevel="1">
      <c r="A77" s="245"/>
      <c r="B77" s="245"/>
      <c r="C77" s="245"/>
      <c r="D77" s="245"/>
      <c r="E77" s="245"/>
      <c r="F77" s="245"/>
      <c r="G77" s="16"/>
      <c r="H77" s="17"/>
    </row>
    <row r="78" spans="1:17" s="4" customFormat="1" outlineLevel="1">
      <c r="A78" s="245"/>
      <c r="B78" s="245"/>
      <c r="C78" s="245"/>
      <c r="D78" s="245"/>
      <c r="E78" s="245"/>
      <c r="F78" s="245"/>
      <c r="G78" s="16"/>
      <c r="H78" s="17"/>
    </row>
    <row r="79" spans="1:17" s="4" customFormat="1" outlineLevel="1">
      <c r="A79" s="18"/>
      <c r="B79" s="19"/>
      <c r="C79" s="20"/>
      <c r="D79" s="21"/>
      <c r="E79" s="21"/>
      <c r="F79" s="22"/>
      <c r="G79" s="23"/>
      <c r="H79" s="24"/>
      <c r="I79" s="25"/>
      <c r="J79" s="25"/>
      <c r="K79" s="25"/>
      <c r="L79" s="25"/>
      <c r="M79" s="25"/>
      <c r="N79" s="25"/>
      <c r="O79" s="25"/>
      <c r="P79" s="25"/>
      <c r="Q79" s="25"/>
    </row>
    <row r="80" spans="1:17" s="4" customFormat="1" outlineLevel="1">
      <c r="A80" s="26"/>
      <c r="B80" s="17"/>
      <c r="C80" s="17"/>
      <c r="D80" s="17"/>
      <c r="E80" s="17"/>
      <c r="F80" s="27"/>
      <c r="G80" s="23"/>
      <c r="H80" s="24"/>
      <c r="I80" s="25"/>
      <c r="J80" s="25"/>
      <c r="K80" s="25"/>
      <c r="L80" s="25"/>
      <c r="M80" s="25"/>
      <c r="N80" s="25"/>
      <c r="O80" s="25"/>
      <c r="P80" s="25"/>
      <c r="Q80" s="25"/>
    </row>
    <row r="81" spans="1:17" s="4" customFormat="1" outlineLevel="1">
      <c r="A81" s="26"/>
      <c r="B81" s="17"/>
      <c r="C81" s="17"/>
      <c r="D81" s="17"/>
      <c r="E81" s="17"/>
      <c r="F81" s="27"/>
      <c r="G81" s="23"/>
      <c r="H81" s="24"/>
      <c r="I81" s="25"/>
      <c r="J81" s="25"/>
      <c r="K81" s="25"/>
      <c r="L81" s="25"/>
      <c r="M81" s="25"/>
      <c r="N81" s="25"/>
      <c r="O81" s="25"/>
      <c r="P81" s="25"/>
      <c r="Q81" s="25"/>
    </row>
    <row r="82" spans="1:17" s="4" customFormat="1" outlineLevel="1">
      <c r="A82" s="26"/>
      <c r="B82" s="17"/>
      <c r="C82" s="17"/>
      <c r="D82" s="17"/>
      <c r="E82" s="17"/>
      <c r="F82" s="27"/>
      <c r="G82" s="23"/>
      <c r="H82" s="24"/>
      <c r="I82" s="25"/>
      <c r="J82" s="25"/>
      <c r="K82" s="25"/>
      <c r="L82" s="25"/>
      <c r="M82" s="25"/>
      <c r="N82" s="25"/>
      <c r="O82" s="25"/>
      <c r="P82" s="25"/>
      <c r="Q82" s="25"/>
    </row>
    <row r="83" spans="1:17" s="25" customFormat="1">
      <c r="A83" s="26"/>
      <c r="B83" s="17"/>
      <c r="C83" s="17"/>
      <c r="D83" s="17"/>
      <c r="E83" s="17"/>
      <c r="F83" s="27"/>
      <c r="G83" s="23"/>
      <c r="H83" s="24"/>
    </row>
    <row r="84" spans="1:17" s="25" customFormat="1" outlineLevel="1">
      <c r="A84" s="26"/>
      <c r="B84" s="17"/>
      <c r="C84" s="17"/>
      <c r="D84" s="17"/>
      <c r="E84" s="17"/>
      <c r="F84" s="27"/>
      <c r="G84" s="23"/>
      <c r="H84" s="24"/>
    </row>
    <row r="85" spans="1:17" s="25" customFormat="1" outlineLevel="1">
      <c r="A85" s="26"/>
      <c r="B85" s="17"/>
      <c r="C85" s="17"/>
      <c r="D85" s="17"/>
      <c r="E85" s="17"/>
      <c r="F85" s="27"/>
      <c r="G85" s="23"/>
      <c r="H85" s="24"/>
    </row>
    <row r="86" spans="1:17" s="25" customFormat="1" outlineLevel="1">
      <c r="A86" s="26"/>
      <c r="B86" s="17"/>
      <c r="C86" s="17"/>
      <c r="D86" s="17"/>
      <c r="E86" s="17"/>
      <c r="F86" s="27"/>
      <c r="G86" s="23"/>
      <c r="H86" s="24"/>
    </row>
    <row r="87" spans="1:17" s="25" customFormat="1" outlineLevel="1">
      <c r="A87" s="26"/>
      <c r="B87" s="17"/>
      <c r="C87" s="17"/>
      <c r="D87" s="17"/>
      <c r="E87" s="17"/>
      <c r="F87" s="27"/>
      <c r="G87" s="23"/>
      <c r="H87" s="24"/>
    </row>
    <row r="88" spans="1:17" s="25" customFormat="1" outlineLevel="1">
      <c r="A88" s="26"/>
      <c r="B88" s="17"/>
      <c r="C88" s="17"/>
      <c r="D88" s="17"/>
      <c r="E88" s="17"/>
      <c r="F88" s="27"/>
      <c r="G88" s="23"/>
      <c r="H88" s="24"/>
    </row>
    <row r="89" spans="1:17" s="25" customFormat="1" outlineLevel="1">
      <c r="A89" s="26"/>
      <c r="B89" s="17"/>
      <c r="C89" s="17"/>
      <c r="D89" s="17"/>
      <c r="E89" s="17"/>
      <c r="F89" s="27"/>
      <c r="G89" s="23"/>
      <c r="H89" s="24"/>
    </row>
    <row r="90" spans="1:17" s="25" customFormat="1" outlineLevel="1">
      <c r="A90" s="26"/>
      <c r="B90" s="17"/>
      <c r="C90" s="17"/>
      <c r="D90" s="17"/>
      <c r="E90" s="17"/>
      <c r="F90" s="27"/>
      <c r="G90" s="23"/>
      <c r="H90" s="24"/>
    </row>
    <row r="91" spans="1:17" s="25" customFormat="1" outlineLevel="1">
      <c r="A91" s="26"/>
      <c r="B91" s="17"/>
      <c r="C91" s="17"/>
      <c r="D91" s="17"/>
      <c r="E91" s="17"/>
      <c r="F91" s="27"/>
      <c r="G91" s="23"/>
      <c r="H91" s="24"/>
    </row>
    <row r="92" spans="1:17" s="25" customFormat="1" outlineLevel="1">
      <c r="A92" s="26"/>
      <c r="B92" s="17"/>
      <c r="C92" s="17"/>
      <c r="D92" s="17"/>
      <c r="E92" s="17"/>
      <c r="F92" s="27"/>
      <c r="G92" s="23"/>
      <c r="H92" s="24"/>
    </row>
    <row r="93" spans="1:17" s="25" customFormat="1" outlineLevel="1">
      <c r="A93" s="26"/>
      <c r="B93" s="17"/>
      <c r="C93" s="17"/>
      <c r="D93" s="17"/>
      <c r="E93" s="17"/>
      <c r="F93" s="27"/>
      <c r="G93" s="23"/>
      <c r="H93" s="24"/>
    </row>
    <row r="94" spans="1:17" s="25" customFormat="1" outlineLevel="1">
      <c r="A94" s="26"/>
      <c r="B94" s="17"/>
      <c r="C94" s="17"/>
      <c r="D94" s="17"/>
      <c r="E94" s="17"/>
      <c r="F94" s="27"/>
      <c r="G94" s="23"/>
      <c r="H94" s="24"/>
    </row>
    <row r="95" spans="1:17" s="25" customFormat="1" outlineLevel="1">
      <c r="A95" s="26"/>
      <c r="B95" s="17"/>
      <c r="C95" s="17"/>
      <c r="D95" s="17"/>
      <c r="E95" s="17"/>
      <c r="F95" s="27"/>
      <c r="G95" s="23"/>
      <c r="H95" s="24"/>
    </row>
    <row r="96" spans="1:17" s="25" customFormat="1" outlineLevel="1">
      <c r="A96" s="26"/>
      <c r="B96" s="17"/>
      <c r="C96" s="17"/>
      <c r="D96" s="17"/>
      <c r="E96" s="17"/>
      <c r="F96" s="27"/>
      <c r="G96" s="23"/>
      <c r="H96" s="24"/>
    </row>
    <row r="97" spans="1:8" s="25" customFormat="1" outlineLevel="1">
      <c r="A97" s="26"/>
      <c r="B97" s="17"/>
      <c r="C97" s="17"/>
      <c r="D97" s="17"/>
      <c r="E97" s="17"/>
      <c r="F97" s="27"/>
      <c r="G97" s="23"/>
      <c r="H97" s="24"/>
    </row>
    <row r="98" spans="1:8" s="25" customFormat="1" outlineLevel="1">
      <c r="A98" s="26"/>
      <c r="B98" s="17"/>
      <c r="C98" s="17"/>
      <c r="D98" s="17"/>
      <c r="E98" s="17"/>
      <c r="F98" s="27"/>
      <c r="G98" s="23"/>
      <c r="H98" s="24"/>
    </row>
    <row r="99" spans="1:8" s="25" customFormat="1" outlineLevel="1">
      <c r="A99" s="26"/>
      <c r="B99" s="17"/>
      <c r="C99" s="17"/>
      <c r="D99" s="17"/>
      <c r="E99" s="17"/>
      <c r="F99" s="27"/>
      <c r="G99" s="23"/>
      <c r="H99" s="24"/>
    </row>
    <row r="100" spans="1:8" s="25" customFormat="1" outlineLevel="1">
      <c r="A100" s="26"/>
      <c r="B100" s="17"/>
      <c r="C100" s="17"/>
      <c r="D100" s="17"/>
      <c r="E100" s="17"/>
      <c r="F100" s="27"/>
      <c r="G100" s="23"/>
      <c r="H100" s="24"/>
    </row>
    <row r="101" spans="1:8" s="25" customFormat="1" outlineLevel="1">
      <c r="A101" s="26"/>
      <c r="B101" s="17"/>
      <c r="C101" s="17"/>
      <c r="D101" s="17"/>
      <c r="E101" s="17"/>
      <c r="F101" s="27"/>
      <c r="G101" s="23"/>
      <c r="H101" s="24"/>
    </row>
    <row r="102" spans="1:8" s="25" customFormat="1" outlineLevel="1">
      <c r="A102" s="26"/>
      <c r="B102" s="17"/>
      <c r="C102" s="17"/>
      <c r="D102" s="17"/>
      <c r="E102" s="17"/>
      <c r="F102" s="27"/>
      <c r="G102" s="23"/>
      <c r="H102" s="24"/>
    </row>
    <row r="103" spans="1:8" s="25" customFormat="1" outlineLevel="1">
      <c r="A103" s="26"/>
      <c r="B103" s="17"/>
      <c r="C103" s="17"/>
      <c r="D103" s="17"/>
      <c r="E103" s="17"/>
      <c r="F103" s="27"/>
      <c r="G103" s="23"/>
      <c r="H103" s="24"/>
    </row>
    <row r="104" spans="1:8" s="25" customFormat="1" outlineLevel="1">
      <c r="A104" s="26"/>
      <c r="B104" s="17"/>
      <c r="C104" s="17"/>
      <c r="D104" s="17"/>
      <c r="E104" s="17"/>
      <c r="F104" s="27"/>
      <c r="G104" s="23"/>
      <c r="H104" s="24"/>
    </row>
    <row r="105" spans="1:8" s="25" customFormat="1" outlineLevel="1">
      <c r="A105" s="26"/>
      <c r="B105" s="17"/>
      <c r="C105" s="17"/>
      <c r="D105" s="17"/>
      <c r="E105" s="17"/>
      <c r="F105" s="27"/>
      <c r="G105" s="23"/>
      <c r="H105" s="24"/>
    </row>
    <row r="106" spans="1:8" s="25" customFormat="1" outlineLevel="1">
      <c r="A106" s="26"/>
      <c r="B106" s="17"/>
      <c r="C106" s="17"/>
      <c r="D106" s="17"/>
      <c r="E106" s="17"/>
      <c r="F106" s="27"/>
      <c r="G106" s="23"/>
      <c r="H106" s="24"/>
    </row>
    <row r="107" spans="1:8" s="25" customFormat="1" outlineLevel="1">
      <c r="A107" s="26"/>
      <c r="B107" s="17"/>
      <c r="C107" s="17"/>
      <c r="D107" s="17"/>
      <c r="E107" s="17"/>
      <c r="F107" s="27"/>
      <c r="G107" s="23"/>
      <c r="H107" s="24"/>
    </row>
    <row r="108" spans="1:8" s="25" customFormat="1" outlineLevel="1">
      <c r="A108" s="26"/>
      <c r="B108" s="17"/>
      <c r="C108" s="17"/>
      <c r="D108" s="17"/>
      <c r="E108" s="17"/>
      <c r="F108" s="27"/>
      <c r="G108" s="23"/>
      <c r="H108" s="24"/>
    </row>
    <row r="109" spans="1:8" s="25" customFormat="1" outlineLevel="1">
      <c r="A109" s="26"/>
      <c r="B109" s="17"/>
      <c r="C109" s="17"/>
      <c r="D109" s="17"/>
      <c r="E109" s="17"/>
      <c r="F109" s="27"/>
      <c r="G109" s="23"/>
      <c r="H109" s="24"/>
    </row>
    <row r="110" spans="1:8" s="25" customFormat="1" outlineLevel="1">
      <c r="A110" s="26"/>
      <c r="B110" s="17"/>
      <c r="C110" s="17"/>
      <c r="D110" s="17"/>
      <c r="E110" s="17"/>
      <c r="F110" s="27"/>
      <c r="G110" s="23"/>
      <c r="H110" s="24"/>
    </row>
    <row r="111" spans="1:8" s="25" customFormat="1" outlineLevel="1">
      <c r="A111" s="26"/>
      <c r="B111" s="17"/>
      <c r="C111" s="17"/>
      <c r="D111" s="17"/>
      <c r="E111" s="17"/>
      <c r="F111" s="27"/>
      <c r="G111" s="23"/>
      <c r="H111" s="24"/>
    </row>
    <row r="112" spans="1:8" s="25" customFormat="1" outlineLevel="1">
      <c r="A112" s="26"/>
      <c r="B112" s="17"/>
      <c r="C112" s="17"/>
      <c r="D112" s="17"/>
      <c r="E112" s="17"/>
      <c r="F112" s="27"/>
      <c r="G112" s="23"/>
      <c r="H112" s="24"/>
    </row>
    <row r="113" spans="1:17" s="25" customFormat="1" outlineLevel="1">
      <c r="A113" s="26"/>
      <c r="B113" s="17"/>
      <c r="C113" s="17"/>
      <c r="D113" s="17"/>
      <c r="E113" s="17"/>
      <c r="F113" s="27"/>
      <c r="G113" s="23"/>
      <c r="H113" s="24"/>
    </row>
    <row r="114" spans="1:17" s="25" customFormat="1" outlineLevel="1">
      <c r="A114" s="26"/>
      <c r="B114" s="17"/>
      <c r="C114" s="17"/>
      <c r="D114" s="17"/>
      <c r="E114" s="17"/>
      <c r="F114" s="27"/>
      <c r="G114" s="23"/>
      <c r="H114" s="24"/>
    </row>
    <row r="115" spans="1:17" s="25" customFormat="1" outlineLevel="1">
      <c r="A115" s="26"/>
      <c r="B115" s="17"/>
      <c r="C115" s="17"/>
      <c r="D115" s="17"/>
      <c r="E115" s="17"/>
      <c r="F115" s="27"/>
      <c r="G115" s="23"/>
      <c r="H115" s="24"/>
    </row>
    <row r="116" spans="1:17" s="25" customFormat="1" outlineLevel="1">
      <c r="A116" s="26"/>
      <c r="B116" s="17"/>
      <c r="C116" s="17"/>
      <c r="D116" s="17"/>
      <c r="E116" s="17"/>
      <c r="F116" s="27"/>
      <c r="G116" s="23"/>
      <c r="H116" s="24"/>
    </row>
    <row r="117" spans="1:17" s="25" customFormat="1" outlineLevel="1">
      <c r="A117" s="26"/>
      <c r="B117" s="17"/>
      <c r="C117" s="17"/>
      <c r="D117" s="17"/>
      <c r="E117" s="17"/>
      <c r="F117" s="27"/>
      <c r="G117" s="23"/>
      <c r="H117" s="24"/>
    </row>
    <row r="118" spans="1:17" s="25" customFormat="1" outlineLevel="1">
      <c r="A118" s="26"/>
      <c r="B118" s="17"/>
      <c r="C118" s="17"/>
      <c r="D118" s="17"/>
      <c r="E118" s="17"/>
      <c r="F118" s="27"/>
      <c r="G118" s="23"/>
      <c r="H118" s="24"/>
    </row>
    <row r="119" spans="1:17" s="25" customFormat="1" outlineLevel="1">
      <c r="A119" s="26"/>
      <c r="B119" s="17"/>
      <c r="C119" s="17"/>
      <c r="D119" s="17"/>
      <c r="E119" s="17"/>
      <c r="F119" s="27"/>
      <c r="G119" s="23"/>
      <c r="H119" s="24"/>
    </row>
    <row r="120" spans="1:17" s="25" customFormat="1" outlineLevel="1">
      <c r="A120" s="26"/>
      <c r="B120" s="17"/>
      <c r="C120" s="17"/>
      <c r="D120" s="17"/>
      <c r="E120" s="17"/>
      <c r="F120" s="27"/>
      <c r="G120" s="16"/>
      <c r="H120" s="17"/>
      <c r="I120" s="4"/>
      <c r="J120" s="4"/>
      <c r="K120" s="4"/>
      <c r="L120" s="4"/>
      <c r="M120" s="4"/>
      <c r="N120" s="4"/>
      <c r="O120" s="4"/>
      <c r="P120" s="4"/>
      <c r="Q120" s="4"/>
    </row>
    <row r="121" spans="1:17" s="25" customFormat="1" outlineLevel="1">
      <c r="A121" s="26"/>
      <c r="B121" s="17"/>
      <c r="C121" s="17"/>
      <c r="D121" s="17"/>
      <c r="E121" s="17"/>
      <c r="F121" s="27"/>
      <c r="G121" s="16"/>
      <c r="H121" s="17"/>
      <c r="I121" s="4"/>
      <c r="J121" s="4"/>
      <c r="K121" s="4"/>
      <c r="L121" s="4"/>
      <c r="M121" s="4"/>
      <c r="N121" s="4"/>
      <c r="O121" s="4"/>
      <c r="P121" s="4"/>
      <c r="Q121" s="4"/>
    </row>
    <row r="122" spans="1:17" s="25" customFormat="1" outlineLevel="1">
      <c r="A122" s="26"/>
      <c r="B122" s="17"/>
      <c r="C122" s="17"/>
      <c r="D122" s="17"/>
      <c r="E122" s="17"/>
      <c r="F122" s="27"/>
      <c r="G122" s="16"/>
      <c r="H122" s="17"/>
      <c r="I122" s="4"/>
      <c r="J122" s="4"/>
      <c r="K122" s="4"/>
      <c r="L122" s="4"/>
      <c r="M122" s="4"/>
      <c r="N122" s="4"/>
      <c r="O122" s="4"/>
      <c r="P122" s="4"/>
      <c r="Q122" s="4"/>
    </row>
    <row r="123" spans="1:17" s="25" customFormat="1" outlineLevel="1">
      <c r="A123" s="26"/>
      <c r="B123" s="17"/>
      <c r="C123" s="17"/>
      <c r="D123" s="17"/>
      <c r="E123" s="17"/>
      <c r="F123" s="27"/>
      <c r="G123" s="16"/>
      <c r="H123" s="17"/>
      <c r="I123" s="4"/>
      <c r="J123" s="4"/>
      <c r="K123" s="4"/>
      <c r="L123" s="4"/>
      <c r="M123" s="4"/>
      <c r="N123" s="4"/>
      <c r="O123" s="4"/>
      <c r="P123" s="4"/>
      <c r="Q123" s="4"/>
    </row>
    <row r="124" spans="1:17" s="4" customFormat="1" outlineLevel="1">
      <c r="A124" s="26"/>
      <c r="B124" s="17"/>
      <c r="C124" s="17"/>
      <c r="D124" s="17"/>
      <c r="E124" s="17"/>
      <c r="F124" s="27"/>
      <c r="G124" s="16"/>
      <c r="H124" s="17"/>
    </row>
    <row r="125" spans="1:17" s="4" customFormat="1">
      <c r="A125" s="26"/>
      <c r="B125" s="17"/>
      <c r="C125" s="17"/>
      <c r="D125" s="17"/>
      <c r="E125" s="17"/>
      <c r="F125" s="27"/>
      <c r="G125" s="16"/>
      <c r="H125" s="17"/>
    </row>
    <row r="126" spans="1:17" s="4" customFormat="1" outlineLevel="1">
      <c r="A126" s="26"/>
      <c r="B126" s="17"/>
      <c r="C126" s="17"/>
      <c r="D126" s="17"/>
      <c r="E126" s="17"/>
      <c r="F126" s="27"/>
      <c r="G126" s="16"/>
      <c r="H126" s="17"/>
    </row>
    <row r="127" spans="1:17" s="4" customFormat="1" outlineLevel="1">
      <c r="A127" s="26"/>
      <c r="B127" s="17"/>
      <c r="C127" s="17"/>
      <c r="D127" s="17"/>
      <c r="E127" s="17"/>
      <c r="F127" s="27"/>
      <c r="G127" s="16"/>
      <c r="H127" s="17"/>
    </row>
    <row r="128" spans="1:17" s="4" customFormat="1" outlineLevel="1">
      <c r="A128" s="26"/>
      <c r="B128" s="17"/>
      <c r="C128" s="17"/>
      <c r="D128" s="17"/>
      <c r="E128" s="17"/>
      <c r="F128" s="27"/>
      <c r="G128" s="16"/>
      <c r="H128" s="17"/>
    </row>
    <row r="129" spans="1:8" s="4" customFormat="1" outlineLevel="1">
      <c r="A129" s="26"/>
      <c r="B129" s="17"/>
      <c r="C129" s="17"/>
      <c r="D129" s="17"/>
      <c r="E129" s="17"/>
      <c r="F129" s="27"/>
      <c r="G129" s="16"/>
      <c r="H129" s="17"/>
    </row>
    <row r="130" spans="1:8" s="4" customFormat="1" outlineLevel="1">
      <c r="A130" s="26"/>
      <c r="B130" s="17"/>
      <c r="C130" s="17"/>
      <c r="D130" s="17"/>
      <c r="E130" s="17"/>
      <c r="F130" s="27"/>
      <c r="G130" s="16"/>
      <c r="H130" s="17"/>
    </row>
    <row r="131" spans="1:8" s="4" customFormat="1" outlineLevel="1">
      <c r="A131" s="26"/>
      <c r="B131" s="17"/>
      <c r="C131" s="17"/>
      <c r="D131" s="17"/>
      <c r="E131" s="17"/>
      <c r="F131" s="27"/>
      <c r="G131" s="16"/>
      <c r="H131" s="17"/>
    </row>
    <row r="132" spans="1:8" s="4" customFormat="1" outlineLevel="1">
      <c r="A132" s="26"/>
      <c r="B132" s="17"/>
      <c r="C132" s="17"/>
      <c r="D132" s="17"/>
      <c r="E132" s="17"/>
      <c r="F132" s="27"/>
      <c r="G132" s="16"/>
      <c r="H132" s="17"/>
    </row>
    <row r="133" spans="1:8" s="4" customFormat="1" outlineLevel="1">
      <c r="A133" s="26"/>
      <c r="B133" s="17"/>
      <c r="C133" s="17"/>
      <c r="D133" s="17"/>
      <c r="E133" s="17"/>
      <c r="F133" s="27"/>
      <c r="G133" s="16"/>
      <c r="H133" s="17"/>
    </row>
    <row r="134" spans="1:8" s="4" customFormat="1" outlineLevel="1">
      <c r="A134" s="26"/>
      <c r="B134" s="17"/>
      <c r="C134" s="17"/>
      <c r="D134" s="17"/>
      <c r="E134" s="17"/>
      <c r="F134" s="27"/>
      <c r="G134" s="16"/>
      <c r="H134" s="17"/>
    </row>
    <row r="135" spans="1:8" s="4" customFormat="1" outlineLevel="1">
      <c r="A135" s="26"/>
      <c r="B135" s="17"/>
      <c r="C135" s="17"/>
      <c r="D135" s="17"/>
      <c r="E135" s="17"/>
      <c r="F135" s="27"/>
      <c r="G135" s="16"/>
      <c r="H135" s="17"/>
    </row>
    <row r="136" spans="1:8" s="4" customFormat="1" outlineLevel="1">
      <c r="A136" s="26"/>
      <c r="B136" s="17"/>
      <c r="C136" s="17"/>
      <c r="D136" s="17"/>
      <c r="E136" s="17"/>
      <c r="F136" s="27"/>
      <c r="G136" s="16"/>
      <c r="H136" s="17"/>
    </row>
    <row r="137" spans="1:8" s="4" customFormat="1" outlineLevel="1">
      <c r="A137" s="26"/>
      <c r="B137" s="17"/>
      <c r="C137" s="17"/>
      <c r="D137" s="17"/>
      <c r="E137" s="17"/>
      <c r="F137" s="27"/>
      <c r="G137" s="16"/>
      <c r="H137" s="17"/>
    </row>
    <row r="138" spans="1:8" s="4" customFormat="1" outlineLevel="1">
      <c r="A138" s="26"/>
      <c r="B138" s="17"/>
      <c r="C138" s="17"/>
      <c r="D138" s="17"/>
      <c r="E138" s="17"/>
      <c r="F138" s="27"/>
      <c r="G138" s="16"/>
      <c r="H138" s="17"/>
    </row>
    <row r="139" spans="1:8" s="4" customFormat="1" outlineLevel="1">
      <c r="A139" s="26"/>
      <c r="B139" s="17"/>
      <c r="C139" s="17"/>
      <c r="D139" s="17"/>
      <c r="E139" s="17"/>
      <c r="F139" s="27"/>
      <c r="G139" s="16"/>
      <c r="H139" s="17"/>
    </row>
    <row r="140" spans="1:8" s="4" customFormat="1" outlineLevel="1">
      <c r="A140" s="26"/>
      <c r="B140" s="17"/>
      <c r="C140" s="17"/>
      <c r="D140" s="17"/>
      <c r="E140" s="17"/>
      <c r="F140" s="27"/>
      <c r="G140" s="16"/>
      <c r="H140" s="17"/>
    </row>
    <row r="141" spans="1:8" s="4" customFormat="1" outlineLevel="1">
      <c r="A141" s="26"/>
      <c r="B141" s="17"/>
      <c r="C141" s="17"/>
      <c r="D141" s="17"/>
      <c r="E141" s="17"/>
      <c r="F141" s="27"/>
      <c r="G141" s="16"/>
      <c r="H141" s="17"/>
    </row>
    <row r="142" spans="1:8" s="4" customFormat="1" outlineLevel="1">
      <c r="A142" s="26"/>
      <c r="B142" s="17"/>
      <c r="C142" s="17"/>
      <c r="D142" s="17"/>
      <c r="E142" s="17"/>
      <c r="F142" s="27"/>
      <c r="G142" s="16"/>
      <c r="H142" s="17"/>
    </row>
    <row r="143" spans="1:8" s="4" customFormat="1" outlineLevel="1">
      <c r="A143" s="26"/>
      <c r="B143" s="17"/>
      <c r="C143" s="17"/>
      <c r="D143" s="17"/>
      <c r="E143" s="17"/>
      <c r="F143" s="27"/>
      <c r="G143" s="16"/>
      <c r="H143" s="17"/>
    </row>
    <row r="144" spans="1:8" s="4" customFormat="1" outlineLevel="1">
      <c r="A144" s="26"/>
      <c r="B144" s="17"/>
      <c r="C144" s="17"/>
      <c r="D144" s="17"/>
      <c r="E144" s="17"/>
      <c r="F144" s="27"/>
      <c r="G144" s="16"/>
      <c r="H144" s="17"/>
    </row>
    <row r="145" spans="1:8" s="4" customFormat="1" outlineLevel="1">
      <c r="A145" s="26"/>
      <c r="B145" s="17"/>
      <c r="C145" s="17"/>
      <c r="D145" s="17"/>
      <c r="E145" s="17"/>
      <c r="F145" s="27"/>
      <c r="G145" s="16"/>
      <c r="H145" s="17"/>
    </row>
    <row r="146" spans="1:8" s="4" customFormat="1" outlineLevel="1">
      <c r="A146" s="26"/>
      <c r="B146" s="17"/>
      <c r="C146" s="17"/>
      <c r="D146" s="17"/>
      <c r="E146" s="17"/>
      <c r="F146" s="27"/>
      <c r="G146" s="16"/>
      <c r="H146" s="17"/>
    </row>
    <row r="147" spans="1:8" s="4" customFormat="1" outlineLevel="1">
      <c r="A147" s="26"/>
      <c r="B147" s="17"/>
      <c r="C147" s="17"/>
      <c r="D147" s="17"/>
      <c r="E147" s="17"/>
      <c r="F147" s="27"/>
      <c r="G147" s="16"/>
      <c r="H147" s="17"/>
    </row>
    <row r="148" spans="1:8" s="4" customFormat="1" outlineLevel="1">
      <c r="A148" s="26"/>
      <c r="B148" s="17"/>
      <c r="C148" s="17"/>
      <c r="D148" s="17"/>
      <c r="E148" s="17"/>
      <c r="F148" s="27"/>
      <c r="G148" s="16"/>
      <c r="H148" s="17"/>
    </row>
    <row r="149" spans="1:8" s="4" customFormat="1" outlineLevel="1">
      <c r="A149" s="26"/>
      <c r="B149" s="17"/>
      <c r="C149" s="17"/>
      <c r="D149" s="17"/>
      <c r="E149" s="17"/>
      <c r="F149" s="27"/>
      <c r="G149" s="16"/>
      <c r="H149" s="17"/>
    </row>
    <row r="150" spans="1:8" s="4" customFormat="1" outlineLevel="1">
      <c r="A150" s="26"/>
      <c r="B150" s="17"/>
      <c r="C150" s="17"/>
      <c r="D150" s="17"/>
      <c r="E150" s="17"/>
      <c r="F150" s="27"/>
      <c r="G150" s="16"/>
      <c r="H150" s="17"/>
    </row>
    <row r="151" spans="1:8" s="4" customFormat="1" outlineLevel="1">
      <c r="A151" s="26"/>
      <c r="B151" s="17"/>
      <c r="C151" s="17"/>
      <c r="D151" s="17"/>
      <c r="E151" s="17"/>
      <c r="F151" s="27"/>
      <c r="G151" s="16"/>
      <c r="H151" s="17"/>
    </row>
    <row r="152" spans="1:8" s="4" customFormat="1" outlineLevel="1">
      <c r="A152" s="26"/>
      <c r="B152" s="17"/>
      <c r="C152" s="17"/>
      <c r="D152" s="17"/>
      <c r="E152" s="17"/>
      <c r="F152" s="27"/>
      <c r="G152" s="16"/>
      <c r="H152" s="17"/>
    </row>
    <row r="153" spans="1:8" s="4" customFormat="1" outlineLevel="1">
      <c r="A153" s="26"/>
      <c r="B153" s="17"/>
      <c r="C153" s="17"/>
      <c r="D153" s="17"/>
      <c r="E153" s="17"/>
      <c r="F153" s="27"/>
      <c r="G153" s="16"/>
      <c r="H153" s="17"/>
    </row>
    <row r="154" spans="1:8" s="4" customFormat="1" outlineLevel="1">
      <c r="A154" s="26"/>
      <c r="B154" s="17"/>
      <c r="C154" s="17"/>
      <c r="D154" s="17"/>
      <c r="E154" s="17"/>
      <c r="F154" s="27"/>
      <c r="G154" s="16"/>
      <c r="H154" s="17"/>
    </row>
    <row r="155" spans="1:8" s="4" customFormat="1" outlineLevel="1">
      <c r="A155" s="26"/>
      <c r="B155" s="17"/>
      <c r="C155" s="17"/>
      <c r="D155" s="17"/>
      <c r="E155" s="17"/>
      <c r="F155" s="27"/>
      <c r="G155" s="16"/>
      <c r="H155" s="17"/>
    </row>
    <row r="156" spans="1:8" s="4" customFormat="1" outlineLevel="1">
      <c r="A156" s="26"/>
      <c r="B156" s="17"/>
      <c r="C156" s="17"/>
      <c r="D156" s="17"/>
      <c r="E156" s="17"/>
      <c r="F156" s="27"/>
      <c r="G156" s="16"/>
      <c r="H156" s="17"/>
    </row>
    <row r="157" spans="1:8" s="4" customFormat="1" outlineLevel="1">
      <c r="A157" s="26"/>
      <c r="B157" s="17"/>
      <c r="C157" s="17"/>
      <c r="D157" s="17"/>
      <c r="E157" s="17"/>
      <c r="F157" s="27"/>
      <c r="G157" s="16"/>
      <c r="H157" s="17"/>
    </row>
    <row r="158" spans="1:8" s="4" customFormat="1" outlineLevel="1">
      <c r="A158" s="26"/>
      <c r="B158" s="17"/>
      <c r="C158" s="17"/>
      <c r="D158" s="17"/>
      <c r="E158" s="17"/>
      <c r="F158" s="27"/>
      <c r="G158" s="16"/>
      <c r="H158" s="17"/>
    </row>
    <row r="159" spans="1:8" s="4" customFormat="1" outlineLevel="1">
      <c r="A159" s="26"/>
      <c r="B159" s="17"/>
      <c r="C159" s="17"/>
      <c r="D159" s="17"/>
      <c r="E159" s="17"/>
      <c r="F159" s="27"/>
      <c r="G159" s="16"/>
      <c r="H159" s="17"/>
    </row>
    <row r="160" spans="1:8" s="4" customFormat="1" outlineLevel="1">
      <c r="A160" s="26"/>
      <c r="B160" s="17"/>
      <c r="C160" s="17"/>
      <c r="D160" s="17"/>
      <c r="E160" s="17"/>
      <c r="F160" s="27"/>
      <c r="G160" s="16"/>
      <c r="H160" s="17"/>
    </row>
    <row r="161" spans="1:8" s="4" customFormat="1" outlineLevel="1">
      <c r="A161" s="26"/>
      <c r="B161" s="17"/>
      <c r="C161" s="17"/>
      <c r="D161" s="17"/>
      <c r="E161" s="17"/>
      <c r="F161" s="27"/>
      <c r="G161" s="16"/>
      <c r="H161" s="17"/>
    </row>
    <row r="162" spans="1:8" s="4" customFormat="1" outlineLevel="1">
      <c r="A162" s="26"/>
      <c r="B162" s="17"/>
      <c r="C162" s="17"/>
      <c r="D162" s="17"/>
      <c r="E162" s="17"/>
      <c r="F162" s="27"/>
      <c r="G162" s="16"/>
      <c r="H162" s="17"/>
    </row>
    <row r="163" spans="1:8" s="4" customFormat="1" outlineLevel="1">
      <c r="A163" s="26"/>
      <c r="B163" s="17"/>
      <c r="C163" s="17"/>
      <c r="D163" s="17"/>
      <c r="E163" s="17"/>
      <c r="F163" s="27"/>
      <c r="G163" s="16"/>
      <c r="H163" s="17"/>
    </row>
    <row r="164" spans="1:8" s="4" customFormat="1" outlineLevel="1">
      <c r="A164" s="26"/>
      <c r="B164" s="17"/>
      <c r="C164" s="17"/>
      <c r="D164" s="17"/>
      <c r="E164" s="17"/>
      <c r="F164" s="27"/>
      <c r="G164" s="16"/>
      <c r="H164" s="17"/>
    </row>
    <row r="165" spans="1:8" s="4" customFormat="1" outlineLevel="1">
      <c r="A165" s="26"/>
      <c r="B165" s="17"/>
      <c r="C165" s="17"/>
      <c r="D165" s="17"/>
      <c r="E165" s="17"/>
      <c r="F165" s="27"/>
      <c r="G165" s="16"/>
      <c r="H165" s="17"/>
    </row>
    <row r="166" spans="1:8" s="4" customFormat="1" outlineLevel="1">
      <c r="A166" s="26"/>
      <c r="B166" s="17"/>
      <c r="C166" s="17"/>
      <c r="D166" s="17"/>
      <c r="E166" s="17"/>
      <c r="F166" s="27"/>
      <c r="G166" s="16"/>
      <c r="H166" s="17"/>
    </row>
    <row r="167" spans="1:8" s="4" customFormat="1" outlineLevel="1">
      <c r="A167" s="26"/>
      <c r="B167" s="17"/>
      <c r="C167" s="17"/>
      <c r="D167" s="17"/>
      <c r="E167" s="17"/>
      <c r="F167" s="27"/>
      <c r="G167" s="16"/>
      <c r="H167" s="17"/>
    </row>
    <row r="168" spans="1:8" s="4" customFormat="1" outlineLevel="1">
      <c r="A168" s="26"/>
      <c r="B168" s="17"/>
      <c r="C168" s="17"/>
      <c r="D168" s="17"/>
      <c r="E168" s="17"/>
      <c r="F168" s="27"/>
      <c r="G168" s="16"/>
      <c r="H168" s="17"/>
    </row>
    <row r="169" spans="1:8" s="4" customFormat="1" outlineLevel="1">
      <c r="A169" s="26"/>
      <c r="B169" s="17"/>
      <c r="C169" s="17"/>
      <c r="D169" s="17"/>
      <c r="E169" s="17"/>
      <c r="F169" s="27"/>
      <c r="G169" s="16"/>
      <c r="H169" s="17"/>
    </row>
    <row r="170" spans="1:8" s="4" customFormat="1" outlineLevel="1">
      <c r="A170" s="26"/>
      <c r="B170" s="17"/>
      <c r="C170" s="17"/>
      <c r="D170" s="17"/>
      <c r="E170" s="17"/>
      <c r="F170" s="27"/>
      <c r="G170" s="16"/>
      <c r="H170" s="17"/>
    </row>
    <row r="171" spans="1:8" s="4" customFormat="1">
      <c r="A171" s="26"/>
      <c r="B171" s="17"/>
      <c r="C171" s="17"/>
      <c r="D171" s="17"/>
      <c r="E171" s="17"/>
      <c r="F171" s="27"/>
      <c r="G171" s="16"/>
      <c r="H171" s="17"/>
    </row>
    <row r="172" spans="1:8" s="4" customFormat="1" outlineLevel="1">
      <c r="A172" s="26"/>
      <c r="B172" s="17"/>
      <c r="C172" s="17"/>
      <c r="D172" s="17"/>
      <c r="E172" s="17"/>
      <c r="F172" s="27"/>
      <c r="G172" s="16"/>
      <c r="H172" s="17"/>
    </row>
    <row r="173" spans="1:8" s="4" customFormat="1" outlineLevel="1">
      <c r="A173" s="26"/>
      <c r="B173" s="17"/>
      <c r="C173" s="17"/>
      <c r="D173" s="17"/>
      <c r="E173" s="17"/>
      <c r="F173" s="27"/>
      <c r="G173" s="16"/>
      <c r="H173" s="17"/>
    </row>
    <row r="174" spans="1:8" s="4" customFormat="1" outlineLevel="1">
      <c r="A174" s="26"/>
      <c r="B174" s="17"/>
      <c r="C174" s="17"/>
      <c r="D174" s="17"/>
      <c r="E174" s="17"/>
      <c r="F174" s="27"/>
      <c r="G174" s="16"/>
      <c r="H174" s="17"/>
    </row>
    <row r="175" spans="1:8" s="4" customFormat="1" outlineLevel="1">
      <c r="A175" s="26"/>
      <c r="B175" s="17"/>
      <c r="C175" s="17"/>
      <c r="D175" s="17"/>
      <c r="E175" s="17"/>
      <c r="F175" s="27"/>
      <c r="G175" s="16"/>
      <c r="H175" s="17"/>
    </row>
    <row r="176" spans="1:8" s="4" customFormat="1" outlineLevel="1">
      <c r="A176" s="26"/>
      <c r="B176" s="17"/>
      <c r="C176" s="17"/>
      <c r="D176" s="17"/>
      <c r="E176" s="17"/>
      <c r="F176" s="27"/>
      <c r="G176" s="16"/>
      <c r="H176" s="17"/>
    </row>
    <row r="177" spans="1:8" s="4" customFormat="1" outlineLevel="1">
      <c r="A177" s="26"/>
      <c r="B177" s="17"/>
      <c r="C177" s="17"/>
      <c r="D177" s="17"/>
      <c r="E177" s="17"/>
      <c r="F177" s="27"/>
      <c r="G177" s="16"/>
      <c r="H177" s="17"/>
    </row>
    <row r="178" spans="1:8" s="4" customFormat="1" outlineLevel="1">
      <c r="A178" s="26"/>
      <c r="B178" s="17"/>
      <c r="C178" s="17"/>
      <c r="D178" s="17"/>
      <c r="E178" s="17"/>
      <c r="F178" s="27"/>
      <c r="G178" s="16"/>
      <c r="H178" s="17"/>
    </row>
    <row r="179" spans="1:8" s="4" customFormat="1" outlineLevel="1">
      <c r="A179" s="26"/>
      <c r="B179" s="17"/>
      <c r="C179" s="17"/>
      <c r="D179" s="17"/>
      <c r="E179" s="17"/>
      <c r="F179" s="27"/>
      <c r="G179" s="16"/>
      <c r="H179" s="17"/>
    </row>
    <row r="180" spans="1:8" s="4" customFormat="1" outlineLevel="1">
      <c r="A180" s="26"/>
      <c r="B180" s="17"/>
      <c r="C180" s="17"/>
      <c r="D180" s="17"/>
      <c r="E180" s="17"/>
      <c r="F180" s="27"/>
      <c r="G180" s="16"/>
      <c r="H180" s="17"/>
    </row>
    <row r="181" spans="1:8" s="4" customFormat="1" outlineLevel="1">
      <c r="A181" s="26"/>
      <c r="B181" s="17"/>
      <c r="C181" s="17"/>
      <c r="D181" s="17"/>
      <c r="E181" s="17"/>
      <c r="F181" s="27"/>
      <c r="G181" s="16"/>
      <c r="H181" s="17"/>
    </row>
    <row r="182" spans="1:8" s="4" customFormat="1" outlineLevel="1">
      <c r="A182" s="26"/>
      <c r="B182" s="17"/>
      <c r="C182" s="17"/>
      <c r="D182" s="17"/>
      <c r="E182" s="17"/>
      <c r="F182" s="27"/>
      <c r="G182" s="16"/>
      <c r="H182" s="17"/>
    </row>
    <row r="183" spans="1:8" s="4" customFormat="1" outlineLevel="1">
      <c r="A183" s="26"/>
      <c r="B183" s="17"/>
      <c r="C183" s="17"/>
      <c r="D183" s="17"/>
      <c r="E183" s="17"/>
      <c r="F183" s="27"/>
      <c r="G183" s="16"/>
      <c r="H183" s="17"/>
    </row>
    <row r="184" spans="1:8" s="4" customFormat="1" outlineLevel="1">
      <c r="A184" s="26"/>
      <c r="B184" s="17"/>
      <c r="C184" s="17"/>
      <c r="D184" s="17"/>
      <c r="E184" s="17"/>
      <c r="F184" s="27"/>
      <c r="G184" s="16"/>
      <c r="H184" s="17"/>
    </row>
    <row r="185" spans="1:8" s="4" customFormat="1" outlineLevel="1">
      <c r="A185" s="26"/>
      <c r="B185" s="17"/>
      <c r="C185" s="17"/>
      <c r="D185" s="17"/>
      <c r="E185" s="17"/>
      <c r="F185" s="27"/>
      <c r="G185" s="16"/>
      <c r="H185" s="17"/>
    </row>
    <row r="186" spans="1:8" s="4" customFormat="1" outlineLevel="1">
      <c r="A186" s="26"/>
      <c r="B186" s="17"/>
      <c r="C186" s="17"/>
      <c r="D186" s="17"/>
      <c r="E186" s="17"/>
      <c r="F186" s="27"/>
      <c r="G186" s="16"/>
      <c r="H186" s="17"/>
    </row>
    <row r="187" spans="1:8" s="4" customFormat="1" outlineLevel="1">
      <c r="A187" s="26"/>
      <c r="B187" s="17"/>
      <c r="C187" s="17"/>
      <c r="D187" s="17"/>
      <c r="E187" s="17"/>
      <c r="F187" s="27"/>
      <c r="G187" s="16"/>
      <c r="H187" s="17"/>
    </row>
    <row r="188" spans="1:8" s="4" customFormat="1">
      <c r="A188" s="26"/>
      <c r="B188" s="17"/>
      <c r="C188" s="17"/>
      <c r="D188" s="17"/>
      <c r="E188" s="17"/>
      <c r="F188" s="27"/>
      <c r="G188" s="16"/>
      <c r="H188" s="17"/>
    </row>
    <row r="189" spans="1:8" s="4" customFormat="1" outlineLevel="1">
      <c r="A189" s="26"/>
      <c r="B189" s="17"/>
      <c r="C189" s="17"/>
      <c r="D189" s="17"/>
      <c r="E189" s="17"/>
      <c r="F189" s="27"/>
      <c r="G189" s="16"/>
      <c r="H189" s="17"/>
    </row>
    <row r="190" spans="1:8" s="4" customFormat="1" outlineLevel="1">
      <c r="A190" s="26"/>
      <c r="B190" s="17"/>
      <c r="C190" s="17"/>
      <c r="D190" s="17"/>
      <c r="E190" s="17"/>
      <c r="F190" s="27"/>
      <c r="G190" s="16"/>
      <c r="H190" s="17"/>
    </row>
    <row r="191" spans="1:8" s="4" customFormat="1" outlineLevel="1">
      <c r="A191" s="26"/>
      <c r="B191" s="17"/>
      <c r="C191" s="17"/>
      <c r="D191" s="17"/>
      <c r="E191" s="17"/>
      <c r="F191" s="27"/>
      <c r="G191" s="16"/>
      <c r="H191" s="17"/>
    </row>
    <row r="192" spans="1:8" s="4" customFormat="1" outlineLevel="1">
      <c r="A192" s="26"/>
      <c r="B192" s="17"/>
      <c r="C192" s="17"/>
      <c r="D192" s="17"/>
      <c r="E192" s="17"/>
      <c r="F192" s="27"/>
      <c r="G192" s="16"/>
      <c r="H192" s="17"/>
    </row>
    <row r="193" spans="1:17" s="4" customFormat="1" outlineLevel="1">
      <c r="A193" s="26"/>
      <c r="B193" s="17"/>
      <c r="C193" s="17"/>
      <c r="D193" s="17"/>
      <c r="E193" s="17"/>
      <c r="F193" s="27"/>
      <c r="G193" s="16"/>
      <c r="H193" s="17"/>
    </row>
    <row r="194" spans="1:17" s="4" customFormat="1" outlineLevel="1">
      <c r="A194" s="26"/>
      <c r="B194" s="17"/>
      <c r="C194" s="17"/>
      <c r="D194" s="17"/>
      <c r="E194" s="17"/>
      <c r="F194" s="27"/>
      <c r="G194" s="16"/>
      <c r="H194" s="17"/>
    </row>
    <row r="195" spans="1:17" s="4" customFormat="1" outlineLevel="1">
      <c r="A195" s="26"/>
      <c r="B195" s="17"/>
      <c r="C195" s="17"/>
      <c r="D195" s="17"/>
      <c r="E195" s="17"/>
      <c r="F195" s="27"/>
      <c r="G195" s="16"/>
      <c r="H195" s="17"/>
    </row>
    <row r="196" spans="1:17" s="4" customFormat="1" outlineLevel="1">
      <c r="A196" s="26"/>
      <c r="B196" s="17"/>
      <c r="C196" s="17"/>
      <c r="D196" s="17"/>
      <c r="E196" s="17"/>
      <c r="F196" s="27"/>
      <c r="G196" s="16"/>
      <c r="H196" s="17"/>
    </row>
    <row r="197" spans="1:17" s="4" customFormat="1" outlineLevel="1">
      <c r="A197" s="26"/>
      <c r="B197" s="17"/>
      <c r="C197" s="17"/>
      <c r="D197" s="17"/>
      <c r="E197" s="17"/>
      <c r="F197" s="27"/>
      <c r="G197" s="16"/>
      <c r="H197" s="17"/>
    </row>
    <row r="198" spans="1:17" s="4" customFormat="1" outlineLevel="1">
      <c r="A198" s="26"/>
      <c r="B198" s="17"/>
      <c r="C198" s="17"/>
      <c r="D198" s="17"/>
      <c r="E198" s="17"/>
      <c r="F198" s="27"/>
      <c r="G198" s="16"/>
      <c r="H198" s="17"/>
    </row>
    <row r="199" spans="1:17" s="4" customFormat="1">
      <c r="A199" s="26"/>
      <c r="B199" s="17"/>
      <c r="C199" s="17"/>
      <c r="D199" s="17"/>
      <c r="E199" s="17"/>
      <c r="F199" s="27"/>
      <c r="G199" s="16"/>
      <c r="H199" s="17"/>
    </row>
    <row r="200" spans="1:17" s="4" customFormat="1" outlineLevel="1">
      <c r="A200" s="26"/>
      <c r="B200" s="17"/>
      <c r="C200" s="17"/>
      <c r="D200" s="17"/>
      <c r="E200" s="17"/>
      <c r="F200" s="27"/>
      <c r="G200" s="16"/>
      <c r="H200" s="17"/>
    </row>
    <row r="201" spans="1:17" s="4" customFormat="1" outlineLevel="1">
      <c r="A201" s="26"/>
      <c r="B201" s="17"/>
      <c r="C201" s="17"/>
      <c r="D201" s="17"/>
      <c r="E201" s="17"/>
      <c r="F201" s="27"/>
      <c r="G201" s="28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1:17" s="4" customFormat="1" outlineLevel="1">
      <c r="A202" s="26"/>
      <c r="B202" s="17"/>
      <c r="C202" s="17"/>
      <c r="D202" s="17"/>
      <c r="E202" s="17"/>
      <c r="F202" s="27"/>
      <c r="G202" s="28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1:17" s="4" customFormat="1" outlineLevel="1">
      <c r="A203" s="26"/>
      <c r="B203" s="17"/>
      <c r="C203" s="17"/>
      <c r="D203" s="17"/>
      <c r="E203" s="17"/>
      <c r="F203" s="27"/>
      <c r="G203" s="28"/>
      <c r="H203" s="29"/>
      <c r="I203" s="29"/>
      <c r="J203" s="29"/>
      <c r="K203" s="29"/>
      <c r="L203" s="29"/>
      <c r="M203" s="29"/>
      <c r="N203" s="29"/>
      <c r="O203" s="29"/>
      <c r="P203" s="29"/>
      <c r="Q203" s="29"/>
    </row>
    <row r="204" spans="1:17" s="4" customFormat="1">
      <c r="A204" s="26"/>
      <c r="B204" s="17"/>
      <c r="C204" s="17"/>
      <c r="D204" s="17"/>
      <c r="E204" s="17"/>
      <c r="F204" s="27"/>
      <c r="G204" s="28"/>
      <c r="H204" s="29"/>
      <c r="I204" s="29"/>
      <c r="J204" s="29"/>
      <c r="K204" s="29"/>
      <c r="L204" s="29"/>
      <c r="M204" s="29"/>
      <c r="N204" s="29"/>
      <c r="O204" s="29"/>
      <c r="P204" s="29"/>
      <c r="Q204" s="29"/>
    </row>
    <row r="205" spans="1:17" s="29" customFormat="1">
      <c r="A205" s="26"/>
      <c r="B205" s="17"/>
      <c r="C205" s="17"/>
      <c r="D205" s="17"/>
      <c r="E205" s="17"/>
      <c r="F205" s="27"/>
      <c r="G205" s="28"/>
    </row>
    <row r="206" spans="1:17" s="29" customFormat="1">
      <c r="A206" s="26"/>
      <c r="B206" s="17"/>
      <c r="C206" s="17"/>
      <c r="D206" s="17"/>
      <c r="E206" s="17"/>
      <c r="F206" s="27"/>
      <c r="G206" s="28"/>
    </row>
    <row r="207" spans="1:17" s="29" customFormat="1">
      <c r="A207" s="26"/>
      <c r="B207" s="17"/>
      <c r="C207" s="17"/>
      <c r="D207" s="17"/>
      <c r="E207" s="17"/>
      <c r="F207" s="27"/>
      <c r="G207" s="28"/>
    </row>
    <row r="208" spans="1:17" s="29" customFormat="1">
      <c r="A208" s="26"/>
      <c r="B208" s="17"/>
      <c r="C208" s="17"/>
      <c r="D208" s="17"/>
      <c r="E208" s="17"/>
      <c r="F208" s="27"/>
      <c r="G208" s="28"/>
    </row>
    <row r="209" spans="1:17" s="29" customFormat="1">
      <c r="A209" s="26"/>
      <c r="B209" s="17"/>
      <c r="C209" s="17"/>
      <c r="D209" s="17"/>
      <c r="E209" s="17"/>
      <c r="F209" s="27"/>
      <c r="G209" s="28"/>
    </row>
    <row r="210" spans="1:17" s="29" customFormat="1">
      <c r="A210" s="26"/>
      <c r="B210" s="17"/>
      <c r="C210" s="17"/>
      <c r="D210" s="17"/>
      <c r="E210" s="17"/>
      <c r="F210" s="27"/>
      <c r="G210" s="28"/>
    </row>
    <row r="211" spans="1:17" s="29" customFormat="1">
      <c r="A211" s="26"/>
      <c r="B211" s="17"/>
      <c r="C211" s="17"/>
      <c r="D211" s="17"/>
      <c r="E211" s="17"/>
      <c r="F211" s="27"/>
      <c r="G211" s="28"/>
    </row>
    <row r="212" spans="1:17" s="29" customFormat="1">
      <c r="A212" s="26"/>
      <c r="B212" s="17"/>
      <c r="C212" s="17"/>
      <c r="D212" s="17"/>
      <c r="E212" s="17"/>
      <c r="F212" s="27"/>
      <c r="G212" s="16"/>
      <c r="H212" s="17"/>
      <c r="I212" s="3"/>
      <c r="J212" s="3"/>
      <c r="K212" s="3"/>
      <c r="L212" s="3"/>
      <c r="M212" s="3"/>
      <c r="N212" s="3"/>
      <c r="O212" s="3"/>
      <c r="P212" s="3"/>
      <c r="Q212" s="3"/>
    </row>
    <row r="213" spans="1:17" s="29" customFormat="1">
      <c r="A213" s="26"/>
      <c r="B213" s="17"/>
      <c r="C213" s="17"/>
      <c r="D213" s="17"/>
      <c r="E213" s="17"/>
      <c r="F213" s="27"/>
      <c r="G213" s="16"/>
      <c r="H213" s="17"/>
      <c r="I213" s="3"/>
      <c r="J213" s="3"/>
      <c r="K213" s="3"/>
      <c r="L213" s="3"/>
      <c r="M213" s="3"/>
      <c r="N213" s="3"/>
      <c r="O213" s="3"/>
      <c r="P213" s="3"/>
      <c r="Q213" s="3"/>
    </row>
    <row r="214" spans="1:17" s="29" customFormat="1">
      <c r="A214" s="26"/>
      <c r="B214" s="17"/>
      <c r="C214" s="17"/>
      <c r="D214" s="17"/>
      <c r="E214" s="17"/>
      <c r="F214" s="27"/>
      <c r="G214" s="16"/>
      <c r="H214" s="17"/>
      <c r="I214" s="3"/>
      <c r="J214" s="3"/>
      <c r="K214" s="3"/>
      <c r="L214" s="3"/>
      <c r="M214" s="3"/>
      <c r="N214" s="3"/>
      <c r="O214" s="3"/>
      <c r="P214" s="3"/>
      <c r="Q214" s="3"/>
    </row>
    <row r="215" spans="1:17" s="29" customFormat="1">
      <c r="A215" s="26"/>
      <c r="B215" s="17"/>
      <c r="C215" s="17"/>
      <c r="D215" s="17"/>
      <c r="E215" s="17"/>
      <c r="F215" s="27"/>
      <c r="G215" s="16"/>
      <c r="H215" s="17"/>
      <c r="I215" s="3"/>
      <c r="J215" s="3"/>
      <c r="K215" s="3"/>
      <c r="L215" s="3"/>
      <c r="M215" s="3"/>
      <c r="N215" s="3"/>
      <c r="O215" s="3"/>
      <c r="P215" s="3"/>
      <c r="Q215" s="3"/>
    </row>
  </sheetData>
  <mergeCells count="10">
    <mergeCell ref="A8:H8"/>
    <mergeCell ref="G1:H1"/>
    <mergeCell ref="A78:F78"/>
    <mergeCell ref="D68:F68"/>
    <mergeCell ref="A69:H69"/>
    <mergeCell ref="A73:F73"/>
    <mergeCell ref="A74:F74"/>
    <mergeCell ref="A75:F75"/>
    <mergeCell ref="A76:F76"/>
    <mergeCell ref="A77:F77"/>
  </mergeCells>
  <conditionalFormatting sqref="F9:G9">
    <cfRule type="cellIs" dxfId="2" priority="2" stopIfTrue="1" operator="equal">
      <formula>0</formula>
    </cfRule>
  </conditionalFormatting>
  <printOptions horizontalCentered="1" verticalCentered="1"/>
  <pageMargins left="0" right="0" top="0" bottom="0" header="0" footer="0"/>
  <pageSetup paperSize="9" scale="48" fitToHeight="0" orientation="landscape" r:id="rId1"/>
  <headerFooter alignWithMargins="0">
    <oddFooter>&amp;C&amp;"-,Regular"&amp;10Página &amp;P de &amp;N</oddFooter>
  </headerFooter>
  <rowBreaks count="1" manualBreakCount="1">
    <brk id="50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V571"/>
  <sheetViews>
    <sheetView showGridLines="0" view="pageBreakPreview" topLeftCell="B1" zoomScale="55" zoomScaleNormal="55" zoomScaleSheetLayoutView="55" workbookViewId="0">
      <selection activeCell="D45" sqref="D45"/>
    </sheetView>
  </sheetViews>
  <sheetFormatPr defaultRowHeight="24.75" outlineLevelRow="1"/>
  <cols>
    <col min="1" max="1" width="6.75" style="17" customWidth="1"/>
    <col min="2" max="2" width="11.625" style="17" customWidth="1"/>
    <col min="3" max="3" width="12.375" style="17" customWidth="1"/>
    <col min="4" max="4" width="230.5" style="17" customWidth="1"/>
    <col min="5" max="5" width="15.375" style="17" customWidth="1"/>
    <col min="6" max="6" width="16.5" style="27" customWidth="1"/>
    <col min="7" max="1010" width="9.375" style="17" customWidth="1"/>
    <col min="1011" max="1011" width="9" style="5" customWidth="1"/>
    <col min="1012" max="16384" width="9" style="5"/>
  </cols>
  <sheetData>
    <row r="1" spans="1:9" s="2" customFormat="1">
      <c r="A1" s="206"/>
      <c r="B1" s="206"/>
      <c r="C1" s="206"/>
      <c r="D1" s="251" t="s">
        <v>172</v>
      </c>
      <c r="E1" s="251"/>
      <c r="F1" s="251"/>
      <c r="G1" s="185"/>
      <c r="H1" s="185"/>
      <c r="I1" s="185"/>
    </row>
    <row r="2" spans="1:9" s="3" customFormat="1">
      <c r="A2" s="252"/>
      <c r="B2" s="252"/>
      <c r="C2" s="252"/>
      <c r="D2" s="252"/>
      <c r="E2" s="252"/>
      <c r="F2" s="252"/>
      <c r="G2" s="81"/>
      <c r="H2" s="81"/>
      <c r="I2" s="81"/>
    </row>
    <row r="3" spans="1:9" s="3" customFormat="1" ht="39.75" customHeight="1">
      <c r="A3" s="127"/>
      <c r="B3" s="127"/>
      <c r="C3" s="127"/>
      <c r="D3" s="127"/>
      <c r="E3"/>
      <c r="F3"/>
      <c r="G3" s="81"/>
      <c r="H3" s="81"/>
      <c r="I3" s="81"/>
    </row>
    <row r="4" spans="1:9" s="3" customFormat="1" ht="27.75" customHeight="1">
      <c r="A4" s="127"/>
      <c r="B4" s="127"/>
      <c r="C4" s="127"/>
      <c r="D4" s="209" t="s">
        <v>180</v>
      </c>
      <c r="E4"/>
      <c r="F4"/>
      <c r="G4" s="81"/>
      <c r="H4" s="81"/>
      <c r="I4" s="81"/>
    </row>
    <row r="5" spans="1:9" s="3" customFormat="1">
      <c r="A5" s="127"/>
      <c r="B5" s="127"/>
      <c r="C5" s="127"/>
      <c r="D5" s="210" t="s">
        <v>181</v>
      </c>
      <c r="E5"/>
      <c r="F5"/>
      <c r="G5" s="81"/>
      <c r="H5" s="81"/>
      <c r="I5" s="81"/>
    </row>
    <row r="6" spans="1:9" s="3" customFormat="1">
      <c r="A6" s="127"/>
      <c r="B6" s="127"/>
      <c r="C6" s="127"/>
      <c r="D6" s="211"/>
      <c r="E6"/>
      <c r="F6"/>
      <c r="G6" s="81"/>
      <c r="H6" s="81"/>
      <c r="I6" s="81"/>
    </row>
    <row r="7" spans="1:9" s="3" customFormat="1" ht="25.5" customHeight="1">
      <c r="A7" s="127"/>
      <c r="B7" s="127"/>
      <c r="C7" s="127"/>
      <c r="D7" s="212"/>
      <c r="E7"/>
      <c r="F7"/>
      <c r="G7" s="81"/>
      <c r="H7" s="81"/>
      <c r="I7" s="81"/>
    </row>
    <row r="8" spans="1:9" s="3" customFormat="1" ht="24.75" customHeight="1">
      <c r="A8" s="127"/>
      <c r="B8" s="127"/>
      <c r="C8" s="127"/>
      <c r="D8" s="127"/>
      <c r="E8" s="127"/>
      <c r="F8" s="127"/>
      <c r="G8" s="81"/>
      <c r="H8" s="81"/>
      <c r="I8" s="81"/>
    </row>
    <row r="9" spans="1:9" s="30" customFormat="1">
      <c r="A9" s="255" t="s">
        <v>163</v>
      </c>
      <c r="B9" s="255"/>
      <c r="C9" s="255"/>
      <c r="D9" s="255"/>
      <c r="E9" s="255"/>
      <c r="F9" s="255"/>
      <c r="G9" s="186"/>
      <c r="H9" s="186"/>
      <c r="I9" s="186"/>
    </row>
    <row r="10" spans="1:9" s="17" customFormat="1">
      <c r="A10" s="187" t="s">
        <v>138</v>
      </c>
      <c r="B10" s="187" t="s">
        <v>139</v>
      </c>
      <c r="C10" s="187" t="s">
        <v>140</v>
      </c>
      <c r="D10" s="187" t="s">
        <v>146</v>
      </c>
      <c r="E10" s="188" t="s">
        <v>34</v>
      </c>
      <c r="F10" s="189" t="s">
        <v>141</v>
      </c>
      <c r="G10" s="131"/>
      <c r="H10" s="131"/>
      <c r="I10" s="131"/>
    </row>
    <row r="11" spans="1:9" s="17" customFormat="1">
      <c r="A11" s="132" t="s">
        <v>22</v>
      </c>
      <c r="B11" s="132"/>
      <c r="C11" s="132"/>
      <c r="D11" s="132" t="s">
        <v>3</v>
      </c>
      <c r="E11" s="133"/>
      <c r="F11" s="134"/>
      <c r="G11" s="131"/>
      <c r="H11" s="131"/>
      <c r="I11" s="131"/>
    </row>
    <row r="12" spans="1:9" s="4" customFormat="1" ht="25.5" customHeight="1">
      <c r="A12" s="137" t="s">
        <v>4</v>
      </c>
      <c r="B12" s="215">
        <v>173002</v>
      </c>
      <c r="C12" s="215" t="s">
        <v>23</v>
      </c>
      <c r="D12" s="143" t="s">
        <v>11</v>
      </c>
      <c r="E12" s="142" t="s">
        <v>6</v>
      </c>
      <c r="F12" s="144">
        <v>24</v>
      </c>
      <c r="G12" s="169"/>
      <c r="H12" s="169"/>
      <c r="I12" s="169"/>
    </row>
    <row r="13" spans="1:9" s="4" customFormat="1" ht="28.5">
      <c r="A13" s="137"/>
      <c r="B13" s="142"/>
      <c r="C13" s="190"/>
      <c r="D13" s="143" t="s">
        <v>166</v>
      </c>
      <c r="E13" s="142"/>
      <c r="F13" s="144"/>
      <c r="G13" s="169"/>
      <c r="H13" s="169"/>
      <c r="I13" s="169"/>
    </row>
    <row r="14" spans="1:9" s="4" customFormat="1">
      <c r="A14" s="137"/>
      <c r="B14" s="216"/>
      <c r="C14" s="216"/>
      <c r="D14" s="191"/>
      <c r="E14" s="191"/>
      <c r="F14" s="191"/>
      <c r="G14" s="169"/>
      <c r="H14" s="169"/>
      <c r="I14" s="169"/>
    </row>
    <row r="15" spans="1:9" s="4" customFormat="1">
      <c r="A15" s="132" t="s">
        <v>21</v>
      </c>
      <c r="B15" s="132"/>
      <c r="C15" s="132"/>
      <c r="D15" s="132" t="s">
        <v>113</v>
      </c>
      <c r="E15" s="133"/>
      <c r="F15" s="134"/>
      <c r="G15" s="169"/>
      <c r="H15" s="169"/>
      <c r="I15" s="169"/>
    </row>
    <row r="16" spans="1:9" s="4" customFormat="1">
      <c r="A16" s="192"/>
      <c r="B16" s="192"/>
      <c r="C16" s="192"/>
      <c r="D16" s="192"/>
      <c r="E16" s="193"/>
      <c r="F16" s="194"/>
      <c r="G16" s="169"/>
      <c r="H16" s="169"/>
      <c r="I16" s="169"/>
    </row>
    <row r="17" spans="1:9" s="4" customFormat="1">
      <c r="A17" s="137" t="s">
        <v>7</v>
      </c>
      <c r="B17" s="190">
        <v>97359</v>
      </c>
      <c r="C17" s="190" t="s">
        <v>5</v>
      </c>
      <c r="D17" s="143" t="s">
        <v>59</v>
      </c>
      <c r="E17" s="161" t="s">
        <v>34</v>
      </c>
      <c r="F17" s="144">
        <v>1</v>
      </c>
      <c r="G17" s="169"/>
      <c r="H17" s="169"/>
      <c r="I17" s="169"/>
    </row>
    <row r="18" spans="1:9" s="4" customFormat="1">
      <c r="A18" s="137"/>
      <c r="B18" s="215"/>
      <c r="C18" s="190"/>
      <c r="D18" s="195" t="s">
        <v>26</v>
      </c>
      <c r="E18" s="161"/>
      <c r="F18" s="144"/>
      <c r="G18" s="169"/>
      <c r="H18" s="169"/>
      <c r="I18" s="169"/>
    </row>
    <row r="19" spans="1:9" s="4" customFormat="1">
      <c r="A19" s="137" t="s">
        <v>8</v>
      </c>
      <c r="B19" s="190">
        <v>34729</v>
      </c>
      <c r="C19" s="190" t="s">
        <v>29</v>
      </c>
      <c r="D19" s="143" t="s">
        <v>114</v>
      </c>
      <c r="E19" s="161" t="s">
        <v>34</v>
      </c>
      <c r="F19" s="144">
        <v>2</v>
      </c>
      <c r="G19" s="169"/>
      <c r="H19" s="169"/>
      <c r="I19" s="169"/>
    </row>
    <row r="20" spans="1:9" s="4" customFormat="1">
      <c r="A20" s="137"/>
      <c r="B20" s="215"/>
      <c r="C20" s="190"/>
      <c r="D20" s="195" t="s">
        <v>36</v>
      </c>
      <c r="E20" s="161"/>
      <c r="F20" s="144"/>
      <c r="G20" s="169"/>
      <c r="H20" s="169"/>
      <c r="I20" s="169"/>
    </row>
    <row r="21" spans="1:9" s="4" customFormat="1">
      <c r="A21" s="137" t="s">
        <v>9</v>
      </c>
      <c r="B21" s="190">
        <v>93668</v>
      </c>
      <c r="C21" s="190" t="s">
        <v>5</v>
      </c>
      <c r="D21" s="143" t="s">
        <v>35</v>
      </c>
      <c r="E21" s="161" t="s">
        <v>34</v>
      </c>
      <c r="F21" s="144">
        <v>1</v>
      </c>
      <c r="G21" s="169"/>
      <c r="H21" s="169"/>
      <c r="I21" s="169"/>
    </row>
    <row r="22" spans="1:9" s="4" customFormat="1">
      <c r="A22" s="137"/>
      <c r="B22" s="215"/>
      <c r="C22" s="190"/>
      <c r="D22" s="195" t="s">
        <v>26</v>
      </c>
      <c r="E22" s="161"/>
      <c r="F22" s="144"/>
      <c r="G22" s="169"/>
      <c r="H22" s="169"/>
      <c r="I22" s="169"/>
    </row>
    <row r="23" spans="1:9" s="4" customFormat="1">
      <c r="A23" s="137" t="s">
        <v>15</v>
      </c>
      <c r="B23" s="190" t="s">
        <v>37</v>
      </c>
      <c r="C23" s="190" t="s">
        <v>5</v>
      </c>
      <c r="D23" s="143" t="s">
        <v>38</v>
      </c>
      <c r="E23" s="161" t="s">
        <v>34</v>
      </c>
      <c r="F23" s="144">
        <v>1</v>
      </c>
      <c r="G23" s="169"/>
      <c r="H23" s="169"/>
      <c r="I23" s="169"/>
    </row>
    <row r="24" spans="1:9" s="4" customFormat="1">
      <c r="A24" s="137"/>
      <c r="B24" s="215"/>
      <c r="C24" s="190"/>
      <c r="D24" s="195" t="s">
        <v>26</v>
      </c>
      <c r="E24" s="161"/>
      <c r="F24" s="144"/>
      <c r="G24" s="169"/>
      <c r="H24" s="169"/>
      <c r="I24" s="169"/>
    </row>
    <row r="25" spans="1:9" s="4" customFormat="1">
      <c r="A25" s="196" t="s">
        <v>16</v>
      </c>
      <c r="B25" s="190" t="s">
        <v>39</v>
      </c>
      <c r="C25" s="190" t="s">
        <v>5</v>
      </c>
      <c r="D25" s="143" t="s">
        <v>40</v>
      </c>
      <c r="E25" s="161" t="s">
        <v>34</v>
      </c>
      <c r="F25" s="144">
        <v>1</v>
      </c>
      <c r="G25" s="169"/>
      <c r="H25" s="169"/>
      <c r="I25" s="169"/>
    </row>
    <row r="26" spans="1:9" s="4" customFormat="1">
      <c r="A26" s="137"/>
      <c r="B26" s="215"/>
      <c r="C26" s="215"/>
      <c r="D26" s="195" t="s">
        <v>26</v>
      </c>
      <c r="E26" s="161"/>
      <c r="F26" s="144"/>
      <c r="G26" s="169"/>
      <c r="H26" s="169"/>
      <c r="I26" s="169"/>
    </row>
    <row r="27" spans="1:9" s="4" customFormat="1">
      <c r="A27" s="197" t="s">
        <v>17</v>
      </c>
      <c r="B27" s="190">
        <v>90618</v>
      </c>
      <c r="C27" s="190" t="s">
        <v>23</v>
      </c>
      <c r="D27" s="143" t="s">
        <v>41</v>
      </c>
      <c r="E27" s="161" t="s">
        <v>34</v>
      </c>
      <c r="F27" s="144">
        <v>1</v>
      </c>
      <c r="G27" s="169"/>
      <c r="H27" s="169"/>
      <c r="I27" s="169"/>
    </row>
    <row r="28" spans="1:9" s="4" customFormat="1">
      <c r="A28" s="137"/>
      <c r="B28" s="215"/>
      <c r="C28" s="215"/>
      <c r="D28" s="195" t="s">
        <v>26</v>
      </c>
      <c r="E28" s="161"/>
      <c r="F28" s="144"/>
      <c r="G28" s="169"/>
      <c r="H28" s="169"/>
      <c r="I28" s="169"/>
    </row>
    <row r="29" spans="1:9" s="4" customFormat="1">
      <c r="A29" s="137" t="s">
        <v>18</v>
      </c>
      <c r="B29" s="190">
        <v>38982</v>
      </c>
      <c r="C29" s="190" t="s">
        <v>29</v>
      </c>
      <c r="D29" s="143" t="s">
        <v>42</v>
      </c>
      <c r="E29" s="161" t="s">
        <v>43</v>
      </c>
      <c r="F29" s="144">
        <v>15</v>
      </c>
      <c r="G29" s="169"/>
      <c r="H29" s="169"/>
      <c r="I29" s="169"/>
    </row>
    <row r="30" spans="1:9" s="4" customFormat="1">
      <c r="A30" s="137"/>
      <c r="B30" s="215"/>
      <c r="C30" s="215"/>
      <c r="D30" s="195" t="s">
        <v>130</v>
      </c>
      <c r="E30" s="142"/>
      <c r="F30" s="144"/>
      <c r="G30" s="169"/>
      <c r="H30" s="169"/>
      <c r="I30" s="169"/>
    </row>
    <row r="31" spans="1:9" s="4" customFormat="1">
      <c r="A31" s="137" t="s">
        <v>19</v>
      </c>
      <c r="B31" s="190">
        <v>43102</v>
      </c>
      <c r="C31" s="190" t="s">
        <v>29</v>
      </c>
      <c r="D31" s="143" t="s">
        <v>115</v>
      </c>
      <c r="E31" s="161" t="s">
        <v>34</v>
      </c>
      <c r="F31" s="144">
        <v>5</v>
      </c>
      <c r="G31" s="169"/>
      <c r="H31" s="169"/>
      <c r="I31" s="169"/>
    </row>
    <row r="32" spans="1:9" s="4" customFormat="1">
      <c r="A32" s="137"/>
      <c r="B32" s="215"/>
      <c r="C32" s="215"/>
      <c r="D32" s="195" t="s">
        <v>44</v>
      </c>
      <c r="E32" s="142"/>
      <c r="F32" s="144"/>
      <c r="G32" s="169"/>
      <c r="H32" s="169"/>
      <c r="I32" s="169"/>
    </row>
    <row r="33" spans="1:9" s="4" customFormat="1">
      <c r="A33" s="137" t="s">
        <v>20</v>
      </c>
      <c r="B33" s="190">
        <v>1939</v>
      </c>
      <c r="C33" s="190" t="s">
        <v>29</v>
      </c>
      <c r="D33" s="143" t="s">
        <v>45</v>
      </c>
      <c r="E33" s="161" t="s">
        <v>34</v>
      </c>
      <c r="F33" s="144">
        <v>5</v>
      </c>
      <c r="G33" s="169"/>
      <c r="H33" s="169"/>
      <c r="I33" s="169"/>
    </row>
    <row r="34" spans="1:9" s="4" customFormat="1">
      <c r="A34" s="137"/>
      <c r="B34" s="215"/>
      <c r="C34" s="215"/>
      <c r="D34" s="195" t="s">
        <v>44</v>
      </c>
      <c r="E34" s="142"/>
      <c r="F34" s="144"/>
      <c r="G34" s="169"/>
      <c r="H34" s="169"/>
      <c r="I34" s="169"/>
    </row>
    <row r="35" spans="1:9" s="4" customFormat="1">
      <c r="A35" s="137" t="s">
        <v>28</v>
      </c>
      <c r="B35" s="145" t="s">
        <v>46</v>
      </c>
      <c r="C35" s="190" t="s">
        <v>47</v>
      </c>
      <c r="D35" s="143" t="s">
        <v>136</v>
      </c>
      <c r="E35" s="161" t="s">
        <v>34</v>
      </c>
      <c r="F35" s="144">
        <v>10</v>
      </c>
      <c r="G35" s="169"/>
      <c r="H35" s="169"/>
      <c r="I35" s="169"/>
    </row>
    <row r="36" spans="1:9" s="4" customFormat="1">
      <c r="A36" s="137"/>
      <c r="B36" s="215"/>
      <c r="C36" s="215"/>
      <c r="D36" s="195" t="s">
        <v>48</v>
      </c>
      <c r="E36" s="142"/>
      <c r="F36" s="144"/>
      <c r="G36" s="169"/>
      <c r="H36" s="169"/>
      <c r="I36" s="169"/>
    </row>
    <row r="37" spans="1:9" s="4" customFormat="1">
      <c r="A37" s="137" t="s">
        <v>30</v>
      </c>
      <c r="B37" s="190" t="s">
        <v>49</v>
      </c>
      <c r="C37" s="190" t="s">
        <v>47</v>
      </c>
      <c r="D37" s="143" t="s">
        <v>50</v>
      </c>
      <c r="E37" s="142" t="s">
        <v>43</v>
      </c>
      <c r="F37" s="144">
        <v>90</v>
      </c>
      <c r="G37" s="169"/>
      <c r="H37" s="169"/>
      <c r="I37" s="169"/>
    </row>
    <row r="38" spans="1:9" s="4" customFormat="1">
      <c r="A38" s="137"/>
      <c r="B38" s="215"/>
      <c r="C38" s="215"/>
      <c r="D38" s="195" t="s">
        <v>131</v>
      </c>
      <c r="E38" s="142"/>
      <c r="F38" s="144"/>
      <c r="G38" s="169"/>
      <c r="H38" s="169"/>
      <c r="I38" s="169"/>
    </row>
    <row r="39" spans="1:9" s="4" customFormat="1">
      <c r="A39" s="137" t="s">
        <v>31</v>
      </c>
      <c r="B39" s="190" t="s">
        <v>51</v>
      </c>
      <c r="C39" s="190" t="s">
        <v>47</v>
      </c>
      <c r="D39" s="143" t="s">
        <v>52</v>
      </c>
      <c r="E39" s="142" t="s">
        <v>43</v>
      </c>
      <c r="F39" s="144">
        <v>30</v>
      </c>
      <c r="G39" s="169"/>
      <c r="H39" s="169"/>
      <c r="I39" s="169"/>
    </row>
    <row r="40" spans="1:9" s="4" customFormat="1">
      <c r="A40" s="137"/>
      <c r="B40" s="215"/>
      <c r="C40" s="215"/>
      <c r="D40" s="195" t="s">
        <v>132</v>
      </c>
      <c r="E40" s="191"/>
      <c r="F40" s="191"/>
      <c r="G40" s="169"/>
      <c r="H40" s="169"/>
      <c r="I40" s="169"/>
    </row>
    <row r="41" spans="1:9" s="4" customFormat="1">
      <c r="A41" s="137" t="s">
        <v>32</v>
      </c>
      <c r="B41" s="190" t="s">
        <v>53</v>
      </c>
      <c r="C41" s="190" t="s">
        <v>47</v>
      </c>
      <c r="D41" s="143" t="s">
        <v>54</v>
      </c>
      <c r="E41" s="142" t="s">
        <v>43</v>
      </c>
      <c r="F41" s="144">
        <v>30</v>
      </c>
      <c r="G41" s="169"/>
      <c r="H41" s="169"/>
      <c r="I41" s="169"/>
    </row>
    <row r="42" spans="1:9" s="4" customFormat="1">
      <c r="A42" s="137"/>
      <c r="B42" s="215"/>
      <c r="C42" s="215"/>
      <c r="D42" s="195" t="s">
        <v>133</v>
      </c>
      <c r="E42" s="142"/>
      <c r="F42" s="144"/>
      <c r="G42" s="169"/>
      <c r="H42" s="169"/>
      <c r="I42" s="169"/>
    </row>
    <row r="43" spans="1:9" s="4" customFormat="1">
      <c r="A43" s="137" t="s">
        <v>33</v>
      </c>
      <c r="B43" s="190" t="s">
        <v>55</v>
      </c>
      <c r="C43" s="190" t="s">
        <v>47</v>
      </c>
      <c r="D43" s="143" t="s">
        <v>56</v>
      </c>
      <c r="E43" s="142" t="s">
        <v>57</v>
      </c>
      <c r="F43" s="144">
        <v>0.39</v>
      </c>
      <c r="G43" s="169"/>
      <c r="H43" s="169"/>
      <c r="I43" s="169"/>
    </row>
    <row r="44" spans="1:9" s="4" customFormat="1">
      <c r="A44" s="137"/>
      <c r="B44" s="215"/>
      <c r="C44" s="190"/>
      <c r="D44" s="195" t="s">
        <v>58</v>
      </c>
      <c r="E44" s="142"/>
      <c r="F44" s="144"/>
      <c r="G44" s="169"/>
      <c r="H44" s="169"/>
      <c r="I44" s="169"/>
    </row>
    <row r="45" spans="1:9" s="4" customFormat="1">
      <c r="A45" s="137"/>
      <c r="B45" s="215"/>
      <c r="C45" s="190"/>
      <c r="D45" s="195"/>
      <c r="E45" s="142"/>
      <c r="F45" s="144"/>
      <c r="G45" s="169"/>
      <c r="H45" s="169"/>
      <c r="I45" s="169"/>
    </row>
    <row r="46" spans="1:9" s="4" customFormat="1">
      <c r="A46" s="132" t="s">
        <v>92</v>
      </c>
      <c r="B46" s="132"/>
      <c r="C46" s="132"/>
      <c r="D46" s="132" t="s">
        <v>66</v>
      </c>
      <c r="E46" s="133"/>
      <c r="F46" s="134"/>
      <c r="G46" s="169"/>
      <c r="H46" s="169"/>
      <c r="I46" s="169"/>
    </row>
    <row r="47" spans="1:9" s="4" customFormat="1">
      <c r="A47" s="97"/>
      <c r="B47" s="97"/>
      <c r="C47" s="97"/>
      <c r="D47" s="97"/>
      <c r="E47" s="198"/>
      <c r="F47" s="199"/>
      <c r="G47" s="169"/>
      <c r="H47" s="169"/>
      <c r="I47" s="169"/>
    </row>
    <row r="48" spans="1:9" s="4" customFormat="1">
      <c r="A48" s="200" t="s">
        <v>93</v>
      </c>
      <c r="B48" s="145">
        <v>101894</v>
      </c>
      <c r="C48" s="190" t="s">
        <v>5</v>
      </c>
      <c r="D48" s="143" t="s">
        <v>60</v>
      </c>
      <c r="E48" s="161" t="s">
        <v>34</v>
      </c>
      <c r="F48" s="144">
        <v>1</v>
      </c>
      <c r="G48" s="169"/>
      <c r="H48" s="169"/>
      <c r="I48" s="169"/>
    </row>
    <row r="49" spans="1:9" s="4" customFormat="1">
      <c r="A49" s="200"/>
      <c r="B49" s="215"/>
      <c r="C49" s="215"/>
      <c r="D49" s="195" t="s">
        <v>65</v>
      </c>
      <c r="E49" s="142"/>
      <c r="F49" s="144"/>
      <c r="G49" s="169"/>
      <c r="H49" s="169"/>
      <c r="I49" s="169"/>
    </row>
    <row r="50" spans="1:9" s="4" customFormat="1">
      <c r="A50" s="200" t="s">
        <v>94</v>
      </c>
      <c r="B50" s="190" t="s">
        <v>61</v>
      </c>
      <c r="C50" s="190" t="s">
        <v>47</v>
      </c>
      <c r="D50" s="143" t="s">
        <v>62</v>
      </c>
      <c r="E50" s="142" t="s">
        <v>43</v>
      </c>
      <c r="F50" s="144">
        <v>90</v>
      </c>
      <c r="G50" s="169"/>
      <c r="H50" s="169"/>
      <c r="I50" s="169"/>
    </row>
    <row r="51" spans="1:9" s="4" customFormat="1">
      <c r="A51" s="200"/>
      <c r="B51" s="215"/>
      <c r="C51" s="215"/>
      <c r="D51" s="195" t="s">
        <v>119</v>
      </c>
      <c r="E51" s="142"/>
      <c r="F51" s="144"/>
      <c r="G51" s="169"/>
      <c r="H51" s="169"/>
      <c r="I51" s="169"/>
    </row>
    <row r="52" spans="1:9" s="4" customFormat="1">
      <c r="A52" s="200" t="s">
        <v>95</v>
      </c>
      <c r="B52" s="190" t="s">
        <v>63</v>
      </c>
      <c r="C52" s="190" t="s">
        <v>47</v>
      </c>
      <c r="D52" s="143" t="s">
        <v>64</v>
      </c>
      <c r="E52" s="142" t="s">
        <v>43</v>
      </c>
      <c r="F52" s="144">
        <v>90</v>
      </c>
      <c r="G52" s="169"/>
      <c r="H52" s="169"/>
      <c r="I52" s="169"/>
    </row>
    <row r="53" spans="1:9" s="4" customFormat="1">
      <c r="A53" s="200"/>
      <c r="B53" s="215"/>
      <c r="C53" s="215"/>
      <c r="D53" s="195" t="s">
        <v>119</v>
      </c>
      <c r="E53" s="142"/>
      <c r="F53" s="144"/>
      <c r="G53" s="169"/>
      <c r="H53" s="169"/>
      <c r="I53" s="169"/>
    </row>
    <row r="54" spans="1:9" s="4" customFormat="1">
      <c r="A54" s="200" t="s">
        <v>96</v>
      </c>
      <c r="B54" s="190" t="s">
        <v>49</v>
      </c>
      <c r="C54" s="190" t="s">
        <v>47</v>
      </c>
      <c r="D54" s="143" t="s">
        <v>50</v>
      </c>
      <c r="E54" s="142" t="s">
        <v>43</v>
      </c>
      <c r="F54" s="144">
        <v>30</v>
      </c>
      <c r="G54" s="169"/>
      <c r="H54" s="169"/>
      <c r="I54" s="169"/>
    </row>
    <row r="55" spans="1:9" s="4" customFormat="1">
      <c r="A55" s="200"/>
      <c r="B55" s="215"/>
      <c r="C55" s="215"/>
      <c r="D55" s="195" t="s">
        <v>134</v>
      </c>
      <c r="E55" s="142"/>
      <c r="F55" s="144"/>
      <c r="G55" s="169"/>
      <c r="H55" s="169"/>
      <c r="I55" s="169"/>
    </row>
    <row r="56" spans="1:9" s="4" customFormat="1">
      <c r="A56" s="200"/>
      <c r="B56" s="215"/>
      <c r="C56" s="215"/>
      <c r="D56" s="195"/>
      <c r="E56" s="142"/>
      <c r="F56" s="144"/>
      <c r="G56" s="169"/>
      <c r="H56" s="169"/>
      <c r="I56" s="169"/>
    </row>
    <row r="57" spans="1:9" s="4" customFormat="1">
      <c r="A57" s="132" t="s">
        <v>97</v>
      </c>
      <c r="B57" s="132"/>
      <c r="C57" s="132"/>
      <c r="D57" s="132" t="s">
        <v>84</v>
      </c>
      <c r="E57" s="133"/>
      <c r="F57" s="134"/>
      <c r="G57" s="169"/>
      <c r="H57" s="169"/>
      <c r="I57" s="169"/>
    </row>
    <row r="58" spans="1:9" s="4" customFormat="1">
      <c r="A58" s="200"/>
      <c r="B58" s="215"/>
      <c r="C58" s="215"/>
      <c r="D58" s="195"/>
      <c r="E58" s="142"/>
      <c r="F58" s="144"/>
      <c r="G58" s="169"/>
      <c r="H58" s="169"/>
      <c r="I58" s="169"/>
    </row>
    <row r="59" spans="1:9" s="4" customFormat="1">
      <c r="A59" s="200" t="s">
        <v>98</v>
      </c>
      <c r="B59" s="215" t="s">
        <v>67</v>
      </c>
      <c r="C59" s="215" t="s">
        <v>68</v>
      </c>
      <c r="D59" s="143" t="s">
        <v>69</v>
      </c>
      <c r="E59" s="142" t="s">
        <v>70</v>
      </c>
      <c r="F59" s="144">
        <v>1.48</v>
      </c>
      <c r="G59" s="169"/>
      <c r="H59" s="169"/>
      <c r="I59" s="169"/>
    </row>
    <row r="60" spans="1:9" s="4" customFormat="1">
      <c r="A60" s="200"/>
      <c r="B60" s="215"/>
      <c r="C60" s="215"/>
      <c r="D60" s="195" t="s">
        <v>71</v>
      </c>
      <c r="E60" s="142"/>
      <c r="F60" s="144"/>
      <c r="G60" s="169"/>
      <c r="H60" s="169"/>
      <c r="I60" s="169"/>
    </row>
    <row r="61" spans="1:9" s="4" customFormat="1">
      <c r="A61" s="200" t="s">
        <v>99</v>
      </c>
      <c r="B61" s="215" t="s">
        <v>72</v>
      </c>
      <c r="C61" s="215" t="s">
        <v>68</v>
      </c>
      <c r="D61" s="143" t="s">
        <v>73</v>
      </c>
      <c r="E61" s="142" t="s">
        <v>74</v>
      </c>
      <c r="F61" s="144">
        <v>8.6</v>
      </c>
      <c r="G61" s="169"/>
      <c r="H61" s="169"/>
      <c r="I61" s="169"/>
    </row>
    <row r="62" spans="1:9" s="4" customFormat="1">
      <c r="A62" s="200"/>
      <c r="B62" s="215"/>
      <c r="C62" s="215"/>
      <c r="D62" s="195" t="s">
        <v>116</v>
      </c>
      <c r="E62" s="191"/>
      <c r="F62" s="191"/>
      <c r="G62" s="169"/>
      <c r="H62" s="169"/>
      <c r="I62" s="169"/>
    </row>
    <row r="63" spans="1:9" s="4" customFormat="1">
      <c r="A63" s="200" t="s">
        <v>100</v>
      </c>
      <c r="B63" s="215" t="s">
        <v>75</v>
      </c>
      <c r="C63" s="215" t="s">
        <v>76</v>
      </c>
      <c r="D63" s="143" t="s">
        <v>77</v>
      </c>
      <c r="E63" s="142" t="s">
        <v>78</v>
      </c>
      <c r="F63" s="144">
        <v>0.6</v>
      </c>
      <c r="G63" s="169"/>
      <c r="H63" s="169"/>
      <c r="I63" s="169"/>
    </row>
    <row r="64" spans="1:9" s="4" customFormat="1">
      <c r="A64" s="200"/>
      <c r="B64" s="215"/>
      <c r="C64" s="215"/>
      <c r="D64" s="195" t="s">
        <v>167</v>
      </c>
      <c r="E64" s="142"/>
      <c r="F64" s="144"/>
      <c r="G64" s="169"/>
      <c r="H64" s="169"/>
      <c r="I64" s="169"/>
    </row>
    <row r="65" spans="1:9" s="4" customFormat="1">
      <c r="A65" s="200" t="s">
        <v>101</v>
      </c>
      <c r="B65" s="215" t="s">
        <v>79</v>
      </c>
      <c r="C65" s="215" t="s">
        <v>76</v>
      </c>
      <c r="D65" s="143" t="s">
        <v>80</v>
      </c>
      <c r="E65" s="142" t="s">
        <v>81</v>
      </c>
      <c r="F65" s="144">
        <v>16.79</v>
      </c>
      <c r="G65" s="169"/>
      <c r="H65" s="169"/>
      <c r="I65" s="169"/>
    </row>
    <row r="66" spans="1:9" s="4" customFormat="1">
      <c r="A66" s="200"/>
      <c r="B66" s="215"/>
      <c r="C66" s="215"/>
      <c r="D66" s="195" t="s">
        <v>117</v>
      </c>
      <c r="E66" s="142"/>
      <c r="F66" s="144"/>
      <c r="G66" s="169"/>
      <c r="H66" s="169"/>
      <c r="I66" s="169"/>
    </row>
    <row r="67" spans="1:9" s="4" customFormat="1">
      <c r="A67" s="200" t="s">
        <v>102</v>
      </c>
      <c r="B67" s="215" t="s">
        <v>82</v>
      </c>
      <c r="C67" s="215" t="s">
        <v>76</v>
      </c>
      <c r="D67" s="143" t="s">
        <v>83</v>
      </c>
      <c r="E67" s="142" t="s">
        <v>70</v>
      </c>
      <c r="F67" s="144">
        <v>0.94</v>
      </c>
      <c r="G67" s="169"/>
      <c r="H67" s="169"/>
      <c r="I67" s="169"/>
    </row>
    <row r="68" spans="1:9" s="4" customFormat="1">
      <c r="A68" s="200"/>
      <c r="B68" s="215"/>
      <c r="C68" s="215"/>
      <c r="D68" s="195" t="s">
        <v>127</v>
      </c>
      <c r="E68" s="142"/>
      <c r="F68" s="144"/>
      <c r="G68" s="169"/>
      <c r="H68" s="169"/>
      <c r="I68" s="169"/>
    </row>
    <row r="69" spans="1:9" s="4" customFormat="1">
      <c r="A69" s="200" t="s">
        <v>103</v>
      </c>
      <c r="B69" s="215">
        <v>102476</v>
      </c>
      <c r="C69" s="215" t="s">
        <v>5</v>
      </c>
      <c r="D69" s="143" t="s">
        <v>85</v>
      </c>
      <c r="E69" s="161" t="s">
        <v>78</v>
      </c>
      <c r="F69" s="144">
        <v>0.54</v>
      </c>
      <c r="G69" s="169"/>
      <c r="H69" s="169"/>
      <c r="I69" s="169"/>
    </row>
    <row r="70" spans="1:9" s="4" customFormat="1">
      <c r="A70" s="200"/>
      <c r="B70" s="215"/>
      <c r="C70" s="215"/>
      <c r="D70" s="195" t="s">
        <v>168</v>
      </c>
      <c r="E70" s="142"/>
      <c r="F70" s="142"/>
      <c r="G70" s="169"/>
      <c r="H70" s="169"/>
      <c r="I70" s="169"/>
    </row>
    <row r="71" spans="1:9" s="4" customFormat="1">
      <c r="A71" s="200" t="s">
        <v>104</v>
      </c>
      <c r="B71" s="190">
        <v>95241</v>
      </c>
      <c r="C71" s="215" t="s">
        <v>5</v>
      </c>
      <c r="D71" s="143" t="s">
        <v>86</v>
      </c>
      <c r="E71" s="142" t="s">
        <v>70</v>
      </c>
      <c r="F71" s="144">
        <v>5.4</v>
      </c>
      <c r="G71" s="169"/>
      <c r="H71" s="169"/>
      <c r="I71" s="169"/>
    </row>
    <row r="72" spans="1:9" s="4" customFormat="1">
      <c r="A72" s="200"/>
      <c r="B72" s="215"/>
      <c r="C72" s="215"/>
      <c r="D72" s="195" t="s">
        <v>118</v>
      </c>
      <c r="E72" s="142"/>
      <c r="F72" s="144"/>
      <c r="G72" s="169"/>
      <c r="H72" s="169"/>
      <c r="I72" s="169"/>
    </row>
    <row r="73" spans="1:9" s="4" customFormat="1">
      <c r="A73" s="200" t="s">
        <v>122</v>
      </c>
      <c r="B73" s="215" t="s">
        <v>128</v>
      </c>
      <c r="C73" s="215" t="s">
        <v>68</v>
      </c>
      <c r="D73" s="143" t="s">
        <v>129</v>
      </c>
      <c r="E73" s="161" t="s">
        <v>34</v>
      </c>
      <c r="F73" s="144">
        <v>1</v>
      </c>
      <c r="G73" s="169"/>
      <c r="H73" s="169"/>
      <c r="I73" s="169"/>
    </row>
    <row r="74" spans="1:9" s="4" customFormat="1">
      <c r="A74" s="200"/>
      <c r="B74" s="215"/>
      <c r="C74" s="215"/>
      <c r="D74" s="195" t="s">
        <v>26</v>
      </c>
      <c r="E74" s="142"/>
      <c r="F74" s="144"/>
      <c r="G74" s="169"/>
      <c r="H74" s="169"/>
      <c r="I74" s="169"/>
    </row>
    <row r="75" spans="1:9" s="4" customFormat="1">
      <c r="A75" s="200"/>
      <c r="B75" s="217"/>
      <c r="C75" s="217"/>
      <c r="D75" s="195"/>
      <c r="E75" s="142"/>
      <c r="F75" s="144"/>
      <c r="G75" s="169"/>
      <c r="H75" s="169"/>
      <c r="I75" s="169"/>
    </row>
    <row r="76" spans="1:9" s="4" customFormat="1">
      <c r="A76" s="132" t="s">
        <v>105</v>
      </c>
      <c r="B76" s="132"/>
      <c r="C76" s="132"/>
      <c r="D76" s="132" t="s">
        <v>87</v>
      </c>
      <c r="E76" s="133"/>
      <c r="F76" s="134"/>
      <c r="G76" s="169"/>
      <c r="H76" s="169"/>
      <c r="I76" s="169"/>
    </row>
    <row r="77" spans="1:9" s="4" customFormat="1">
      <c r="A77" s="200"/>
      <c r="B77" s="215"/>
      <c r="C77" s="215"/>
      <c r="D77" s="143"/>
      <c r="E77" s="142"/>
      <c r="F77" s="144"/>
      <c r="G77" s="169"/>
      <c r="H77" s="169"/>
      <c r="I77" s="169"/>
    </row>
    <row r="78" spans="1:9" s="4" customFormat="1">
      <c r="A78" s="200" t="s">
        <v>106</v>
      </c>
      <c r="B78" s="190">
        <v>94493</v>
      </c>
      <c r="C78" s="215" t="s">
        <v>5</v>
      </c>
      <c r="D78" s="143" t="s">
        <v>88</v>
      </c>
      <c r="E78" s="161" t="s">
        <v>34</v>
      </c>
      <c r="F78" s="144">
        <v>8</v>
      </c>
      <c r="G78" s="169"/>
      <c r="H78" s="169"/>
      <c r="I78" s="169"/>
    </row>
    <row r="79" spans="1:9" s="4" customFormat="1">
      <c r="A79" s="200"/>
      <c r="B79" s="215"/>
      <c r="C79" s="215"/>
      <c r="D79" s="195" t="s">
        <v>135</v>
      </c>
      <c r="E79" s="142"/>
      <c r="F79" s="144"/>
      <c r="G79" s="169"/>
      <c r="H79" s="169"/>
      <c r="I79" s="169"/>
    </row>
    <row r="80" spans="1:9" s="4" customFormat="1">
      <c r="A80" s="200" t="s">
        <v>107</v>
      </c>
      <c r="B80" s="201">
        <v>94696</v>
      </c>
      <c r="C80" s="217" t="s">
        <v>5</v>
      </c>
      <c r="D80" s="143" t="s">
        <v>120</v>
      </c>
      <c r="E80" s="161" t="s">
        <v>34</v>
      </c>
      <c r="F80" s="144">
        <v>6</v>
      </c>
      <c r="G80" s="169"/>
      <c r="H80" s="169"/>
      <c r="I80" s="169"/>
    </row>
    <row r="81" spans="1:9" s="4" customFormat="1">
      <c r="A81" s="200"/>
      <c r="B81" s="217"/>
      <c r="C81" s="217"/>
      <c r="D81" s="195" t="s">
        <v>121</v>
      </c>
      <c r="E81" s="142"/>
      <c r="F81" s="144"/>
      <c r="G81" s="169"/>
      <c r="H81" s="169"/>
      <c r="I81" s="169"/>
    </row>
    <row r="82" spans="1:9" s="4" customFormat="1">
      <c r="A82" s="200" t="s">
        <v>108</v>
      </c>
      <c r="B82" s="190">
        <v>100365</v>
      </c>
      <c r="C82" s="190" t="s">
        <v>23</v>
      </c>
      <c r="D82" s="143" t="s">
        <v>126</v>
      </c>
      <c r="E82" s="161" t="s">
        <v>34</v>
      </c>
      <c r="F82" s="144">
        <v>1</v>
      </c>
      <c r="G82" s="169"/>
      <c r="H82" s="169"/>
      <c r="I82" s="169"/>
    </row>
    <row r="83" spans="1:9" s="4" customFormat="1">
      <c r="A83" s="200"/>
      <c r="B83" s="215"/>
      <c r="C83" s="215"/>
      <c r="D83" s="195" t="s">
        <v>26</v>
      </c>
      <c r="E83" s="142"/>
      <c r="F83" s="144"/>
      <c r="G83" s="169"/>
      <c r="H83" s="169"/>
      <c r="I83" s="169"/>
    </row>
    <row r="84" spans="1:9" s="4" customFormat="1">
      <c r="A84" s="200" t="s">
        <v>109</v>
      </c>
      <c r="B84" s="201">
        <v>37432</v>
      </c>
      <c r="C84" s="201" t="s">
        <v>29</v>
      </c>
      <c r="D84" s="143" t="s">
        <v>89</v>
      </c>
      <c r="E84" s="161" t="s">
        <v>34</v>
      </c>
      <c r="F84" s="144">
        <v>20</v>
      </c>
      <c r="G84" s="169"/>
      <c r="H84" s="169"/>
      <c r="I84" s="169"/>
    </row>
    <row r="85" spans="1:9" s="4" customFormat="1">
      <c r="A85" s="200"/>
      <c r="B85" s="215"/>
      <c r="C85" s="215"/>
      <c r="D85" s="195" t="s">
        <v>90</v>
      </c>
      <c r="E85" s="142"/>
      <c r="F85" s="144"/>
      <c r="G85" s="169"/>
      <c r="H85" s="169"/>
      <c r="I85" s="169"/>
    </row>
    <row r="86" spans="1:9" s="4" customFormat="1">
      <c r="A86" s="200" t="s">
        <v>110</v>
      </c>
      <c r="B86" s="190" t="s">
        <v>124</v>
      </c>
      <c r="C86" s="215" t="s">
        <v>76</v>
      </c>
      <c r="D86" s="143" t="s">
        <v>125</v>
      </c>
      <c r="E86" s="142" t="s">
        <v>43</v>
      </c>
      <c r="F86" s="144">
        <v>20</v>
      </c>
      <c r="G86" s="169"/>
      <c r="H86" s="169"/>
      <c r="I86" s="169"/>
    </row>
    <row r="87" spans="1:9" s="4" customFormat="1">
      <c r="A87" s="200"/>
      <c r="B87" s="215"/>
      <c r="C87" s="215"/>
      <c r="D87" s="195" t="s">
        <v>123</v>
      </c>
      <c r="E87" s="142"/>
      <c r="F87" s="144"/>
      <c r="G87" s="169"/>
      <c r="H87" s="169"/>
      <c r="I87" s="169"/>
    </row>
    <row r="88" spans="1:9" s="4" customFormat="1">
      <c r="A88" s="200"/>
      <c r="B88" s="215"/>
      <c r="C88" s="215"/>
      <c r="D88" s="143"/>
      <c r="E88" s="142"/>
      <c r="F88" s="144"/>
      <c r="G88" s="169"/>
      <c r="H88" s="169"/>
      <c r="I88" s="169"/>
    </row>
    <row r="89" spans="1:9" s="4" customFormat="1">
      <c r="A89" s="132" t="s">
        <v>111</v>
      </c>
      <c r="B89" s="132"/>
      <c r="C89" s="132"/>
      <c r="D89" s="132" t="s">
        <v>91</v>
      </c>
      <c r="E89" s="133"/>
      <c r="F89" s="134"/>
      <c r="G89" s="169"/>
      <c r="H89" s="169"/>
      <c r="I89" s="169"/>
    </row>
    <row r="90" spans="1:9" s="4" customFormat="1">
      <c r="A90" s="200"/>
      <c r="B90" s="215"/>
      <c r="C90" s="215"/>
      <c r="D90" s="143"/>
      <c r="E90" s="142"/>
      <c r="F90" s="144"/>
      <c r="G90" s="169"/>
      <c r="H90" s="169"/>
      <c r="I90" s="169"/>
    </row>
    <row r="91" spans="1:9" s="4" customFormat="1">
      <c r="A91" s="200" t="s">
        <v>112</v>
      </c>
      <c r="B91" s="215"/>
      <c r="C91" s="190" t="s">
        <v>91</v>
      </c>
      <c r="D91" s="143" t="s">
        <v>179</v>
      </c>
      <c r="E91" s="161" t="s">
        <v>34</v>
      </c>
      <c r="F91" s="144">
        <v>1</v>
      </c>
      <c r="G91" s="169"/>
      <c r="H91" s="169"/>
      <c r="I91" s="169"/>
    </row>
    <row r="92" spans="1:9" s="4" customFormat="1">
      <c r="A92" s="200"/>
      <c r="B92" s="215"/>
      <c r="C92" s="190"/>
      <c r="D92" s="195" t="s">
        <v>26</v>
      </c>
      <c r="E92" s="161"/>
      <c r="F92" s="144"/>
      <c r="G92" s="169"/>
      <c r="H92" s="169"/>
      <c r="I92" s="169"/>
    </row>
    <row r="93" spans="1:9" s="4" customFormat="1">
      <c r="A93" s="200"/>
      <c r="B93" s="100"/>
      <c r="C93" s="100"/>
      <c r="D93" s="195"/>
      <c r="E93" s="142"/>
      <c r="F93" s="144"/>
      <c r="G93" s="169"/>
      <c r="H93" s="169"/>
      <c r="I93" s="169"/>
    </row>
    <row r="94" spans="1:9" s="4" customFormat="1">
      <c r="A94" s="202"/>
      <c r="B94" s="82"/>
      <c r="C94" s="203"/>
      <c r="D94" s="204"/>
      <c r="E94" s="203"/>
      <c r="F94" s="205"/>
      <c r="G94" s="169"/>
      <c r="H94" s="169"/>
      <c r="I94" s="169"/>
    </row>
    <row r="95" spans="1:9" s="4" customFormat="1">
      <c r="A95" s="202"/>
      <c r="B95" s="203"/>
      <c r="C95" s="203"/>
      <c r="D95" s="256"/>
      <c r="E95" s="256"/>
      <c r="F95" s="256"/>
      <c r="G95" s="256"/>
      <c r="H95" s="256"/>
      <c r="I95" s="256"/>
    </row>
    <row r="96" spans="1:9" s="4" customFormat="1">
      <c r="A96" s="256"/>
      <c r="B96" s="256"/>
      <c r="C96" s="256"/>
      <c r="D96" s="256"/>
      <c r="E96" s="256"/>
      <c r="F96" s="256"/>
      <c r="G96" s="169"/>
      <c r="H96" s="169"/>
      <c r="I96" s="169"/>
    </row>
    <row r="97" spans="1:9" s="4" customFormat="1">
      <c r="A97" s="249" t="s">
        <v>144</v>
      </c>
      <c r="B97" s="249"/>
      <c r="C97" s="249"/>
      <c r="D97" s="249"/>
      <c r="E97" s="249"/>
      <c r="F97" s="249"/>
      <c r="G97" s="169"/>
      <c r="H97" s="169"/>
      <c r="I97" s="169"/>
    </row>
    <row r="98" spans="1:9" s="4" customFormat="1">
      <c r="A98" s="249" t="s">
        <v>143</v>
      </c>
      <c r="B98" s="249"/>
      <c r="C98" s="249"/>
      <c r="D98" s="249"/>
      <c r="E98" s="249"/>
      <c r="F98" s="249"/>
      <c r="G98" s="213"/>
      <c r="H98" s="213"/>
      <c r="I98" s="213"/>
    </row>
    <row r="99" spans="1:9" s="4" customFormat="1">
      <c r="A99" s="250" t="s">
        <v>145</v>
      </c>
      <c r="B99" s="250"/>
      <c r="C99" s="250"/>
      <c r="D99" s="250"/>
      <c r="E99" s="250"/>
      <c r="F99" s="250"/>
      <c r="G99" s="214"/>
      <c r="H99" s="214"/>
      <c r="I99" s="214"/>
    </row>
    <row r="100" spans="1:9" s="4" customFormat="1">
      <c r="G100" s="169"/>
      <c r="H100" s="169"/>
      <c r="I100" s="169"/>
    </row>
    <row r="101" spans="1:9" s="4" customFormat="1">
      <c r="A101" s="257"/>
      <c r="B101" s="257"/>
      <c r="C101" s="257"/>
      <c r="D101" s="257"/>
      <c r="E101" s="257"/>
      <c r="F101" s="257"/>
      <c r="G101" s="169"/>
      <c r="H101" s="169"/>
      <c r="I101" s="169"/>
    </row>
    <row r="102" spans="1:9" s="4" customFormat="1">
      <c r="A102" s="13"/>
      <c r="B102" s="13"/>
      <c r="C102" s="13"/>
      <c r="D102" s="39"/>
      <c r="E102" s="13"/>
      <c r="F102" s="40"/>
    </row>
    <row r="103" spans="1:9" s="4" customFormat="1">
      <c r="A103" s="6"/>
      <c r="B103" s="41"/>
      <c r="C103" s="33"/>
      <c r="D103" s="29"/>
      <c r="E103" s="42"/>
      <c r="F103" s="43"/>
    </row>
    <row r="104" spans="1:9" s="4" customFormat="1">
      <c r="A104" s="13"/>
      <c r="B104" s="13"/>
      <c r="C104" s="13"/>
      <c r="D104" s="39"/>
      <c r="E104" s="13"/>
      <c r="F104" s="40"/>
    </row>
    <row r="105" spans="1:9" s="4" customFormat="1">
      <c r="A105" s="6"/>
      <c r="B105" s="41"/>
      <c r="C105" s="33"/>
      <c r="D105" s="29"/>
      <c r="E105" s="42"/>
      <c r="F105" s="43"/>
    </row>
    <row r="106" spans="1:9" s="4" customFormat="1">
      <c r="A106" s="13"/>
      <c r="B106" s="13"/>
      <c r="C106" s="13"/>
      <c r="D106" s="39"/>
      <c r="E106" s="13"/>
      <c r="F106" s="40"/>
    </row>
    <row r="107" spans="1:9" s="4" customFormat="1">
      <c r="A107" s="6"/>
      <c r="B107" s="41"/>
      <c r="C107" s="33"/>
      <c r="D107" s="29"/>
      <c r="E107" s="42"/>
      <c r="F107" s="43"/>
    </row>
    <row r="108" spans="1:9" s="4" customFormat="1">
      <c r="A108" s="13"/>
      <c r="B108" s="13"/>
      <c r="C108" s="44"/>
      <c r="D108" s="39"/>
      <c r="E108" s="13"/>
      <c r="F108" s="40"/>
    </row>
    <row r="109" spans="1:9" s="4" customFormat="1">
      <c r="A109" s="6"/>
      <c r="B109" s="41"/>
      <c r="C109" s="33"/>
      <c r="D109" s="29"/>
      <c r="E109" s="42"/>
      <c r="F109" s="43"/>
    </row>
    <row r="110" spans="1:9" s="4" customFormat="1">
      <c r="A110" s="13"/>
      <c r="B110" s="13"/>
      <c r="C110" s="13"/>
      <c r="D110" s="39"/>
      <c r="E110" s="13"/>
      <c r="F110" s="40"/>
    </row>
    <row r="111" spans="1:9" s="4" customFormat="1">
      <c r="A111" s="6"/>
      <c r="B111" s="41"/>
      <c r="C111" s="33"/>
      <c r="D111" s="29"/>
      <c r="E111" s="42"/>
      <c r="F111" s="43"/>
    </row>
    <row r="112" spans="1:9" s="4" customFormat="1">
      <c r="A112" s="13"/>
      <c r="B112" s="13"/>
      <c r="C112" s="13"/>
      <c r="D112" s="39"/>
      <c r="E112" s="13"/>
      <c r="F112" s="40"/>
    </row>
    <row r="113" spans="1:6" s="4" customFormat="1">
      <c r="A113" s="6"/>
      <c r="B113" s="41"/>
      <c r="C113" s="33"/>
      <c r="D113" s="29"/>
      <c r="E113" s="42"/>
      <c r="F113" s="43"/>
    </row>
    <row r="114" spans="1:6" s="4" customFormat="1">
      <c r="A114" s="13"/>
      <c r="B114" s="13"/>
      <c r="C114" s="13"/>
      <c r="D114" s="39"/>
      <c r="E114" s="13"/>
      <c r="F114" s="40"/>
    </row>
    <row r="115" spans="1:6" s="4" customFormat="1">
      <c r="A115" s="6"/>
      <c r="B115" s="41"/>
      <c r="C115" s="33"/>
      <c r="D115" s="29"/>
      <c r="E115" s="42"/>
      <c r="F115" s="43"/>
    </row>
    <row r="116" spans="1:6" s="4" customFormat="1">
      <c r="A116" s="13"/>
      <c r="B116" s="13"/>
      <c r="C116" s="13"/>
      <c r="D116" s="39"/>
      <c r="E116" s="13"/>
      <c r="F116" s="40"/>
    </row>
    <row r="117" spans="1:6" s="4" customFormat="1">
      <c r="A117" s="6"/>
      <c r="B117" s="41"/>
      <c r="C117" s="33"/>
      <c r="D117" s="3"/>
      <c r="E117" s="42"/>
      <c r="F117" s="43"/>
    </row>
    <row r="118" spans="1:6" s="4" customFormat="1">
      <c r="A118" s="13"/>
      <c r="B118" s="45"/>
      <c r="C118" s="13"/>
      <c r="D118" s="39"/>
      <c r="E118" s="13"/>
      <c r="F118" s="40"/>
    </row>
    <row r="119" spans="1:6" s="4" customFormat="1">
      <c r="A119" s="6"/>
      <c r="B119" s="41"/>
      <c r="C119" s="33"/>
      <c r="D119" s="29"/>
      <c r="E119" s="42"/>
      <c r="F119" s="43"/>
    </row>
    <row r="120" spans="1:6" s="4" customFormat="1">
      <c r="A120" s="13"/>
      <c r="B120" s="13"/>
      <c r="C120" s="13"/>
      <c r="D120" s="39"/>
      <c r="E120" s="13"/>
      <c r="F120" s="40"/>
    </row>
    <row r="121" spans="1:6" s="4" customFormat="1">
      <c r="A121" s="6"/>
      <c r="B121" s="9"/>
      <c r="C121" s="33"/>
      <c r="D121" s="3"/>
      <c r="E121" s="42"/>
      <c r="F121" s="43"/>
    </row>
    <row r="122" spans="1:6" s="4" customFormat="1">
      <c r="A122" s="6"/>
      <c r="B122" s="3"/>
      <c r="C122" s="41"/>
      <c r="D122" s="39"/>
      <c r="E122" s="13"/>
      <c r="F122" s="43"/>
    </row>
    <row r="123" spans="1:6" s="4" customFormat="1">
      <c r="A123" s="6"/>
      <c r="B123" s="33"/>
      <c r="C123" s="41"/>
      <c r="D123" s="3"/>
      <c r="E123" s="42"/>
      <c r="F123" s="43"/>
    </row>
    <row r="124" spans="1:6" s="4" customFormat="1">
      <c r="A124" s="6"/>
      <c r="B124" s="33"/>
      <c r="C124" s="41"/>
      <c r="D124" s="3"/>
      <c r="E124" s="42"/>
      <c r="F124" s="43"/>
    </row>
    <row r="125" spans="1:6" s="4" customFormat="1">
      <c r="A125" s="36"/>
      <c r="B125" s="36"/>
      <c r="C125" s="36"/>
      <c r="D125" s="36"/>
      <c r="E125" s="37"/>
      <c r="F125" s="38"/>
    </row>
    <row r="126" spans="1:6" s="4" customFormat="1">
      <c r="A126" s="6"/>
      <c r="B126" s="44"/>
      <c r="C126" s="46"/>
      <c r="D126" s="39"/>
      <c r="E126" s="44"/>
      <c r="F126" s="40"/>
    </row>
    <row r="127" spans="1:6" s="4" customFormat="1">
      <c r="A127" s="6"/>
      <c r="B127" s="9"/>
      <c r="C127" s="41"/>
      <c r="D127" s="47"/>
      <c r="E127" s="42"/>
      <c r="F127" s="43"/>
    </row>
    <row r="128" spans="1:6" s="4" customFormat="1">
      <c r="A128" s="6"/>
      <c r="B128" s="44"/>
      <c r="C128" s="41"/>
      <c r="D128" s="39"/>
      <c r="E128" s="44"/>
      <c r="F128" s="43"/>
    </row>
    <row r="129" spans="1:6" s="4" customFormat="1">
      <c r="A129" s="6"/>
      <c r="B129" s="9"/>
      <c r="C129" s="41"/>
      <c r="D129" s="47"/>
      <c r="E129" s="42"/>
      <c r="F129" s="43"/>
    </row>
    <row r="130" spans="1:6" s="4" customFormat="1">
      <c r="A130" s="6"/>
      <c r="B130" s="44"/>
      <c r="C130" s="41"/>
      <c r="D130" s="39"/>
      <c r="E130" s="13"/>
      <c r="F130" s="43"/>
    </row>
    <row r="131" spans="1:6" s="4" customFormat="1">
      <c r="A131" s="6"/>
      <c r="B131" s="9"/>
      <c r="C131" s="41"/>
      <c r="D131" s="47"/>
      <c r="E131" s="42"/>
      <c r="F131" s="43"/>
    </row>
    <row r="132" spans="1:6" s="4" customFormat="1">
      <c r="A132" s="6"/>
      <c r="B132" s="15"/>
      <c r="C132" s="41"/>
      <c r="D132" s="39"/>
      <c r="E132" s="44"/>
      <c r="F132" s="43"/>
    </row>
    <row r="133" spans="1:6" s="4" customFormat="1">
      <c r="A133" s="6"/>
      <c r="B133" s="9"/>
      <c r="C133" s="41"/>
      <c r="D133" s="47"/>
      <c r="E133" s="42"/>
      <c r="F133" s="43"/>
    </row>
    <row r="134" spans="1:6" s="4" customFormat="1">
      <c r="A134" s="48"/>
      <c r="B134" s="49"/>
      <c r="C134" s="50"/>
      <c r="D134" s="39"/>
      <c r="E134" s="42"/>
      <c r="F134" s="43"/>
    </row>
    <row r="135" spans="1:6" s="4" customFormat="1">
      <c r="A135" s="48"/>
      <c r="B135" s="9"/>
      <c r="C135" s="50"/>
      <c r="D135" s="47"/>
      <c r="E135" s="42"/>
      <c r="F135" s="43"/>
    </row>
    <row r="136" spans="1:6" s="4" customFormat="1">
      <c r="A136" s="32"/>
      <c r="B136" s="51"/>
      <c r="C136" s="51"/>
      <c r="D136" s="39"/>
      <c r="E136" s="33"/>
      <c r="F136" s="35"/>
    </row>
    <row r="137" spans="1:6" s="4" customFormat="1">
      <c r="A137" s="6"/>
      <c r="B137" s="9"/>
      <c r="C137" s="41"/>
      <c r="D137" s="47"/>
      <c r="E137" s="42"/>
      <c r="F137" s="43"/>
    </row>
    <row r="138" spans="1:6" s="4" customFormat="1">
      <c r="A138" s="32"/>
      <c r="B138" s="46"/>
      <c r="C138" s="51"/>
      <c r="D138" s="39"/>
      <c r="E138" s="33"/>
      <c r="F138" s="35"/>
    </row>
    <row r="139" spans="1:6" s="4" customFormat="1">
      <c r="A139" s="6"/>
      <c r="B139" s="9"/>
      <c r="C139" s="41"/>
      <c r="D139" s="47"/>
      <c r="E139" s="42"/>
      <c r="F139" s="43"/>
    </row>
    <row r="140" spans="1:6" s="4" customFormat="1">
      <c r="A140" s="6"/>
      <c r="B140" s="33"/>
      <c r="C140" s="41"/>
      <c r="D140" s="3"/>
      <c r="E140" s="42"/>
      <c r="F140" s="43"/>
    </row>
    <row r="141" spans="1:6" s="4" customFormat="1">
      <c r="A141" s="36"/>
      <c r="B141" s="36"/>
      <c r="C141" s="36"/>
      <c r="D141" s="36"/>
      <c r="E141" s="37"/>
      <c r="F141" s="38"/>
    </row>
    <row r="142" spans="1:6" s="4" customFormat="1">
      <c r="A142" s="6"/>
      <c r="B142" s="52"/>
      <c r="C142" s="46"/>
      <c r="D142" s="39"/>
      <c r="E142" s="44"/>
      <c r="F142" s="40"/>
    </row>
    <row r="143" spans="1:6" s="4" customFormat="1">
      <c r="A143" s="6"/>
      <c r="B143" s="9"/>
      <c r="C143" s="41"/>
      <c r="D143" s="47"/>
      <c r="E143" s="42"/>
      <c r="F143" s="43"/>
    </row>
    <row r="144" spans="1:6" s="4" customFormat="1">
      <c r="A144" s="6"/>
      <c r="B144" s="52"/>
      <c r="C144" s="41"/>
      <c r="D144" s="39"/>
      <c r="E144" s="44"/>
      <c r="F144" s="43"/>
    </row>
    <row r="145" spans="1:8" s="4" customFormat="1">
      <c r="A145" s="6"/>
      <c r="B145" s="9"/>
      <c r="C145" s="41"/>
      <c r="D145" s="47"/>
      <c r="E145" s="42"/>
      <c r="F145" s="43"/>
    </row>
    <row r="146" spans="1:8" s="4" customFormat="1">
      <c r="A146" s="6"/>
      <c r="B146" s="53"/>
      <c r="C146" s="41"/>
      <c r="D146" s="39"/>
      <c r="E146" s="13"/>
      <c r="F146" s="43"/>
    </row>
    <row r="147" spans="1:8" s="4" customFormat="1">
      <c r="A147" s="6"/>
      <c r="B147" s="9"/>
      <c r="C147" s="41"/>
      <c r="D147" s="47"/>
      <c r="E147" s="42"/>
      <c r="F147" s="43"/>
    </row>
    <row r="148" spans="1:8" s="4" customFormat="1">
      <c r="A148" s="6"/>
      <c r="B148" s="13"/>
      <c r="C148" s="41"/>
      <c r="D148" s="39"/>
      <c r="E148" s="13"/>
      <c r="F148" s="43"/>
    </row>
    <row r="149" spans="1:8" s="4" customFormat="1">
      <c r="A149" s="6"/>
      <c r="B149" s="9"/>
      <c r="C149" s="41"/>
      <c r="D149" s="47"/>
      <c r="E149" s="29"/>
      <c r="F149" s="29"/>
      <c r="G149" s="29"/>
      <c r="H149" s="29"/>
    </row>
    <row r="150" spans="1:8" s="4" customFormat="1">
      <c r="A150" s="6"/>
      <c r="B150" s="13"/>
      <c r="C150" s="41"/>
      <c r="D150" s="39"/>
      <c r="E150" s="13"/>
      <c r="F150" s="43"/>
    </row>
    <row r="151" spans="1:8" s="4" customFormat="1">
      <c r="A151" s="6"/>
      <c r="B151" s="9"/>
      <c r="C151" s="41"/>
      <c r="D151" s="47"/>
      <c r="E151" s="33"/>
      <c r="F151" s="35"/>
    </row>
    <row r="152" spans="1:8" s="4" customFormat="1">
      <c r="A152" s="13"/>
      <c r="B152" s="13"/>
      <c r="C152" s="13"/>
      <c r="D152" s="39"/>
      <c r="E152" s="54"/>
      <c r="F152" s="35"/>
    </row>
    <row r="153" spans="1:8" s="4" customFormat="1">
      <c r="A153" s="6"/>
      <c r="B153" s="33"/>
      <c r="C153" s="41"/>
      <c r="D153" s="55"/>
      <c r="E153" s="56"/>
      <c r="F153" s="56"/>
    </row>
    <row r="154" spans="1:8" s="4" customFormat="1">
      <c r="A154" s="6"/>
      <c r="B154" s="13"/>
      <c r="C154" s="41"/>
      <c r="D154" s="39"/>
      <c r="E154" s="33"/>
      <c r="F154" s="35"/>
    </row>
    <row r="155" spans="1:8" s="4" customFormat="1">
      <c r="A155" s="6"/>
      <c r="B155" s="33"/>
      <c r="C155" s="41"/>
      <c r="D155" s="47"/>
      <c r="E155" s="42"/>
      <c r="F155" s="43"/>
    </row>
    <row r="156" spans="1:8" s="4" customFormat="1">
      <c r="A156" s="6"/>
      <c r="B156" s="33"/>
      <c r="C156" s="41"/>
      <c r="D156" s="39"/>
      <c r="E156" s="42"/>
      <c r="F156" s="43"/>
    </row>
    <row r="157" spans="1:8" s="4" customFormat="1">
      <c r="A157" s="6"/>
      <c r="B157" s="33"/>
      <c r="C157" s="41"/>
      <c r="D157" s="57"/>
      <c r="E157" s="42"/>
      <c r="F157" s="43"/>
    </row>
    <row r="158" spans="1:8" s="4" customFormat="1">
      <c r="A158" s="6"/>
      <c r="B158" s="33"/>
      <c r="C158" s="41"/>
      <c r="D158" s="39"/>
      <c r="E158" s="42"/>
      <c r="F158" s="43"/>
    </row>
    <row r="159" spans="1:8" s="4" customFormat="1">
      <c r="A159" s="6"/>
      <c r="B159" s="33"/>
      <c r="C159" s="41"/>
      <c r="D159" s="57"/>
      <c r="E159" s="42"/>
      <c r="F159" s="43"/>
    </row>
    <row r="160" spans="1:8" s="4" customFormat="1">
      <c r="A160" s="6"/>
      <c r="B160" s="33"/>
      <c r="C160" s="41"/>
      <c r="D160" s="39"/>
      <c r="E160" s="42"/>
      <c r="F160" s="43"/>
    </row>
    <row r="161" spans="1:6" s="4" customFormat="1">
      <c r="A161" s="6"/>
      <c r="B161" s="33"/>
      <c r="C161" s="41"/>
      <c r="D161" s="57"/>
      <c r="E161" s="42"/>
      <c r="F161" s="43"/>
    </row>
    <row r="162" spans="1:6" s="4" customFormat="1">
      <c r="A162" s="6"/>
      <c r="B162" s="33"/>
      <c r="C162" s="41"/>
      <c r="D162" s="39"/>
      <c r="E162" s="42"/>
      <c r="F162" s="43"/>
    </row>
    <row r="163" spans="1:6" s="4" customFormat="1">
      <c r="A163" s="6"/>
      <c r="B163" s="33"/>
      <c r="C163" s="41"/>
      <c r="D163" s="11"/>
      <c r="E163" s="42"/>
      <c r="F163" s="43"/>
    </row>
    <row r="164" spans="1:6" s="4" customFormat="1">
      <c r="A164" s="6"/>
      <c r="B164" s="33"/>
      <c r="C164" s="41"/>
      <c r="D164" s="39"/>
      <c r="E164" s="42"/>
      <c r="F164" s="43"/>
    </row>
    <row r="165" spans="1:6" s="4" customFormat="1">
      <c r="A165" s="6"/>
      <c r="B165" s="33"/>
      <c r="C165" s="41"/>
      <c r="D165" s="11"/>
      <c r="E165" s="42"/>
      <c r="F165" s="43"/>
    </row>
    <row r="166" spans="1:6" s="4" customFormat="1">
      <c r="A166" s="6"/>
      <c r="B166" s="33"/>
      <c r="C166" s="41"/>
      <c r="D166" s="39"/>
      <c r="E166" s="42"/>
      <c r="F166" s="43"/>
    </row>
    <row r="167" spans="1:6" s="4" customFormat="1">
      <c r="A167" s="6"/>
      <c r="B167" s="33"/>
      <c r="C167" s="41"/>
      <c r="D167" s="57"/>
      <c r="E167" s="42"/>
      <c r="F167" s="43"/>
    </row>
    <row r="168" spans="1:6" s="4" customFormat="1">
      <c r="A168" s="6"/>
      <c r="B168" s="33"/>
      <c r="C168" s="41"/>
      <c r="D168" s="39"/>
      <c r="E168" s="42"/>
      <c r="F168" s="43"/>
    </row>
    <row r="169" spans="1:6" s="4" customFormat="1">
      <c r="A169" s="6"/>
      <c r="B169" s="41"/>
      <c r="C169" s="41"/>
      <c r="D169" s="55"/>
      <c r="E169" s="42"/>
      <c r="F169" s="43"/>
    </row>
    <row r="170" spans="1:6" s="4" customFormat="1">
      <c r="A170" s="36"/>
      <c r="B170" s="36"/>
      <c r="C170" s="36"/>
      <c r="D170" s="36"/>
      <c r="E170" s="37"/>
      <c r="F170" s="38"/>
    </row>
    <row r="171" spans="1:6" s="4" customFormat="1">
      <c r="A171" s="58"/>
      <c r="B171" s="3"/>
      <c r="C171" s="41"/>
      <c r="D171" s="39"/>
      <c r="E171" s="33"/>
      <c r="F171" s="35"/>
    </row>
    <row r="172" spans="1:6" s="4" customFormat="1">
      <c r="A172" s="32"/>
      <c r="B172" s="33"/>
      <c r="C172" s="33"/>
      <c r="D172" s="34"/>
      <c r="E172" s="33"/>
      <c r="F172" s="35"/>
    </row>
    <row r="173" spans="1:6" s="4" customFormat="1">
      <c r="A173" s="32"/>
      <c r="B173" s="3"/>
      <c r="C173" s="41"/>
      <c r="D173" s="39"/>
      <c r="E173" s="33"/>
      <c r="F173" s="35"/>
    </row>
    <row r="174" spans="1:6" s="4" customFormat="1">
      <c r="A174" s="32"/>
      <c r="B174" s="33"/>
      <c r="C174" s="33"/>
      <c r="D174" s="34"/>
      <c r="E174" s="33"/>
      <c r="F174" s="35"/>
    </row>
    <row r="175" spans="1:6" s="4" customFormat="1">
      <c r="A175" s="6"/>
      <c r="B175" s="3"/>
      <c r="C175" s="41"/>
      <c r="D175" s="39"/>
      <c r="E175" s="42"/>
      <c r="F175" s="43"/>
    </row>
    <row r="176" spans="1:6" s="4" customFormat="1">
      <c r="A176" s="6"/>
      <c r="B176" s="41"/>
      <c r="C176" s="41"/>
      <c r="D176" s="59"/>
      <c r="E176" s="42"/>
      <c r="F176" s="43"/>
    </row>
    <row r="177" spans="1:6" s="4" customFormat="1">
      <c r="A177" s="6"/>
      <c r="B177" s="3"/>
      <c r="C177" s="41"/>
      <c r="D177" s="39"/>
      <c r="E177" s="42"/>
      <c r="F177" s="43"/>
    </row>
    <row r="178" spans="1:6" s="4" customFormat="1">
      <c r="A178" s="6"/>
      <c r="B178" s="60"/>
      <c r="C178" s="60"/>
      <c r="D178" s="59"/>
      <c r="E178" s="61"/>
      <c r="F178" s="62"/>
    </row>
    <row r="179" spans="1:6" s="4" customFormat="1">
      <c r="A179" s="6"/>
      <c r="B179" s="3"/>
      <c r="C179" s="41"/>
      <c r="D179" s="39"/>
      <c r="E179" s="42"/>
      <c r="F179" s="63"/>
    </row>
    <row r="180" spans="1:6" s="4" customFormat="1">
      <c r="A180" s="9"/>
      <c r="B180" s="9"/>
      <c r="C180" s="9"/>
      <c r="D180" s="59"/>
      <c r="E180" s="9"/>
      <c r="F180" s="9"/>
    </row>
    <row r="181" spans="1:6" s="4" customFormat="1">
      <c r="A181" s="6"/>
      <c r="B181" s="3"/>
      <c r="C181" s="41"/>
      <c r="D181" s="39"/>
      <c r="E181" s="42"/>
      <c r="F181" s="9"/>
    </row>
    <row r="182" spans="1:6" s="4" customFormat="1">
      <c r="A182" s="9"/>
      <c r="B182" s="9"/>
      <c r="C182" s="9"/>
      <c r="D182" s="59"/>
      <c r="E182" s="9"/>
      <c r="F182" s="9"/>
    </row>
    <row r="183" spans="1:6" s="4" customFormat="1">
      <c r="A183" s="6"/>
      <c r="B183" s="3"/>
      <c r="C183" s="41"/>
      <c r="D183" s="39"/>
      <c r="E183" s="42"/>
      <c r="F183" s="43"/>
    </row>
    <row r="184" spans="1:6" s="4" customFormat="1">
      <c r="A184" s="9"/>
      <c r="B184" s="9"/>
      <c r="C184" s="9"/>
      <c r="D184" s="64"/>
      <c r="E184" s="9"/>
      <c r="F184" s="43"/>
    </row>
    <row r="185" spans="1:6" s="4" customFormat="1">
      <c r="A185" s="6"/>
      <c r="B185" s="33"/>
      <c r="C185" s="41"/>
      <c r="D185" s="65"/>
      <c r="E185" s="42"/>
      <c r="F185" s="43"/>
    </row>
    <row r="186" spans="1:6" s="4" customFormat="1">
      <c r="A186" s="9"/>
      <c r="B186" s="9"/>
      <c r="C186" s="9"/>
      <c r="D186" s="59"/>
      <c r="E186" s="9"/>
      <c r="F186" s="43"/>
    </row>
    <row r="187" spans="1:6" s="4" customFormat="1">
      <c r="A187" s="13"/>
      <c r="B187" s="13"/>
      <c r="C187" s="13"/>
      <c r="D187" s="39"/>
      <c r="E187" s="13"/>
      <c r="F187" s="40"/>
    </row>
    <row r="188" spans="1:6" s="4" customFormat="1">
      <c r="A188" s="6"/>
      <c r="B188" s="41"/>
      <c r="C188" s="41"/>
      <c r="D188" s="59"/>
      <c r="E188" s="42"/>
      <c r="F188" s="43"/>
    </row>
    <row r="189" spans="1:6" s="4" customFormat="1">
      <c r="A189" s="6"/>
      <c r="B189" s="3"/>
      <c r="C189" s="41"/>
      <c r="D189" s="65"/>
      <c r="E189" s="42"/>
      <c r="F189" s="43"/>
    </row>
    <row r="190" spans="1:6" s="4" customFormat="1">
      <c r="A190" s="6"/>
      <c r="B190" s="41"/>
      <c r="C190" s="41"/>
      <c r="D190" s="55"/>
      <c r="E190" s="42"/>
      <c r="F190" s="43"/>
    </row>
    <row r="191" spans="1:6" s="4" customFormat="1">
      <c r="A191" s="6"/>
      <c r="B191" s="3"/>
      <c r="C191" s="41"/>
      <c r="D191" s="65"/>
      <c r="E191" s="42"/>
      <c r="F191" s="43"/>
    </row>
    <row r="192" spans="1:6" s="4" customFormat="1">
      <c r="A192" s="6"/>
      <c r="B192" s="41"/>
      <c r="C192" s="41"/>
      <c r="D192" s="55"/>
      <c r="E192" s="42"/>
      <c r="F192" s="43"/>
    </row>
    <row r="193" spans="1:6" s="4" customFormat="1">
      <c r="A193" s="6"/>
      <c r="B193" s="3"/>
      <c r="C193" s="41"/>
      <c r="D193" s="39"/>
      <c r="E193" s="42"/>
      <c r="F193" s="43"/>
    </row>
    <row r="194" spans="1:6" s="4" customFormat="1">
      <c r="A194" s="6"/>
      <c r="B194" s="41"/>
      <c r="C194" s="41"/>
      <c r="D194" s="55"/>
      <c r="E194" s="42"/>
      <c r="F194" s="43"/>
    </row>
    <row r="195" spans="1:6" s="4" customFormat="1">
      <c r="A195" s="6"/>
      <c r="B195" s="3"/>
      <c r="C195" s="41"/>
      <c r="D195" s="65"/>
      <c r="E195" s="42"/>
      <c r="F195" s="43"/>
    </row>
    <row r="196" spans="1:6" s="4" customFormat="1">
      <c r="A196" s="6"/>
      <c r="B196" s="3"/>
      <c r="C196" s="41"/>
      <c r="D196" s="66"/>
      <c r="E196" s="9"/>
      <c r="F196" s="43"/>
    </row>
    <row r="197" spans="1:6" s="4" customFormat="1">
      <c r="A197" s="6"/>
      <c r="B197" s="3"/>
      <c r="C197" s="41"/>
      <c r="D197" s="65"/>
      <c r="E197" s="42"/>
      <c r="F197" s="43"/>
    </row>
    <row r="198" spans="1:6" s="4" customFormat="1">
      <c r="A198" s="6"/>
      <c r="B198" s="3"/>
      <c r="C198" s="41"/>
      <c r="D198" s="2"/>
      <c r="E198" s="9"/>
      <c r="F198" s="43"/>
    </row>
    <row r="199" spans="1:6" s="4" customFormat="1">
      <c r="A199" s="6"/>
      <c r="B199" s="3"/>
      <c r="C199" s="41"/>
      <c r="D199" s="65"/>
      <c r="E199" s="42"/>
      <c r="F199" s="43"/>
    </row>
    <row r="200" spans="1:6" s="4" customFormat="1">
      <c r="A200" s="6"/>
      <c r="B200" s="3"/>
      <c r="C200" s="41"/>
      <c r="D200" s="55"/>
      <c r="E200" s="9"/>
      <c r="F200" s="43"/>
    </row>
    <row r="201" spans="1:6" s="4" customFormat="1">
      <c r="A201" s="6"/>
      <c r="B201" s="3"/>
      <c r="C201" s="41"/>
      <c r="D201" s="65"/>
      <c r="E201" s="42"/>
      <c r="F201" s="43"/>
    </row>
    <row r="202" spans="1:6" s="4" customFormat="1">
      <c r="A202" s="6"/>
      <c r="B202" s="3"/>
      <c r="C202" s="41"/>
      <c r="D202" s="55"/>
      <c r="E202" s="9"/>
      <c r="F202" s="43"/>
    </row>
    <row r="203" spans="1:6" s="4" customFormat="1">
      <c r="A203" s="6"/>
      <c r="B203" s="3"/>
      <c r="C203" s="41"/>
      <c r="D203" s="65"/>
      <c r="E203" s="42"/>
      <c r="F203" s="43"/>
    </row>
    <row r="204" spans="1:6" s="4" customFormat="1">
      <c r="A204" s="6"/>
      <c r="B204" s="3"/>
      <c r="C204" s="41"/>
      <c r="D204" s="55"/>
      <c r="E204" s="9"/>
      <c r="F204" s="43"/>
    </row>
    <row r="205" spans="1:6" s="4" customFormat="1">
      <c r="A205" s="6"/>
      <c r="B205" s="3"/>
      <c r="C205" s="41"/>
      <c r="D205" s="65"/>
      <c r="E205" s="42"/>
      <c r="F205" s="43"/>
    </row>
    <row r="206" spans="1:6" s="4" customFormat="1">
      <c r="A206" s="6"/>
      <c r="B206" s="3"/>
      <c r="C206" s="41"/>
      <c r="D206" s="55"/>
      <c r="E206" s="9"/>
      <c r="F206" s="43"/>
    </row>
    <row r="207" spans="1:6" s="4" customFormat="1">
      <c r="A207" s="6"/>
      <c r="B207" s="3"/>
      <c r="C207" s="41"/>
      <c r="D207" s="65"/>
      <c r="E207" s="42"/>
      <c r="F207" s="43"/>
    </row>
    <row r="208" spans="1:6" s="4" customFormat="1">
      <c r="A208" s="6"/>
      <c r="B208" s="3"/>
      <c r="C208" s="41"/>
      <c r="D208" s="55"/>
      <c r="E208" s="42"/>
      <c r="F208" s="43"/>
    </row>
    <row r="209" spans="1:6" s="4" customFormat="1">
      <c r="A209" s="6"/>
      <c r="B209" s="3"/>
      <c r="C209" s="41"/>
      <c r="D209" s="65"/>
      <c r="E209" s="42"/>
      <c r="F209" s="43"/>
    </row>
    <row r="210" spans="1:6" s="4" customFormat="1">
      <c r="A210" s="6"/>
      <c r="B210" s="3"/>
      <c r="C210" s="41"/>
      <c r="D210" s="55"/>
      <c r="E210" s="42"/>
      <c r="F210" s="43"/>
    </row>
    <row r="211" spans="1:6" s="4" customFormat="1">
      <c r="A211" s="6"/>
      <c r="B211" s="3"/>
      <c r="C211" s="41"/>
      <c r="D211" s="65"/>
      <c r="E211" s="42"/>
      <c r="F211" s="43"/>
    </row>
    <row r="212" spans="1:6" s="4" customFormat="1">
      <c r="A212" s="6"/>
      <c r="B212" s="3"/>
      <c r="C212" s="41"/>
      <c r="D212" s="55"/>
      <c r="E212" s="42"/>
      <c r="F212" s="43"/>
    </row>
    <row r="213" spans="1:6" s="4" customFormat="1">
      <c r="A213" s="6"/>
      <c r="B213" s="3"/>
      <c r="C213" s="41"/>
      <c r="D213" s="65"/>
      <c r="E213" s="42"/>
      <c r="F213" s="43"/>
    </row>
    <row r="214" spans="1:6" s="4" customFormat="1">
      <c r="A214" s="6"/>
      <c r="B214" s="3"/>
      <c r="C214" s="41"/>
      <c r="D214" s="55"/>
      <c r="E214" s="42"/>
      <c r="F214" s="43"/>
    </row>
    <row r="215" spans="1:6" s="4" customFormat="1">
      <c r="A215" s="58"/>
      <c r="B215" s="3"/>
      <c r="C215" s="41"/>
      <c r="D215" s="65"/>
      <c r="E215" s="42"/>
      <c r="F215" s="43"/>
    </row>
    <row r="216" spans="1:6" s="4" customFormat="1">
      <c r="A216" s="6"/>
      <c r="B216" s="3"/>
      <c r="C216" s="41"/>
      <c r="D216" s="55"/>
      <c r="E216" s="42"/>
      <c r="F216" s="43"/>
    </row>
    <row r="217" spans="1:6" s="4" customFormat="1">
      <c r="A217" s="6"/>
      <c r="B217" s="3"/>
      <c r="C217" s="41"/>
      <c r="D217" s="65"/>
      <c r="E217" s="42"/>
      <c r="F217" s="43"/>
    </row>
    <row r="218" spans="1:6" s="4" customFormat="1">
      <c r="A218" s="6"/>
      <c r="B218" s="3"/>
      <c r="C218" s="41"/>
      <c r="D218" s="55"/>
      <c r="E218" s="42"/>
      <c r="F218" s="43"/>
    </row>
    <row r="219" spans="1:6" s="4" customFormat="1">
      <c r="A219" s="6"/>
      <c r="B219" s="3"/>
      <c r="C219" s="41"/>
      <c r="D219" s="65"/>
      <c r="E219" s="42"/>
      <c r="F219" s="43"/>
    </row>
    <row r="220" spans="1:6" s="4" customFormat="1">
      <c r="A220" s="6"/>
      <c r="B220" s="3"/>
      <c r="C220" s="41"/>
      <c r="D220" s="55"/>
      <c r="E220" s="42"/>
      <c r="F220" s="43"/>
    </row>
    <row r="221" spans="1:6" s="4" customFormat="1">
      <c r="A221" s="6"/>
      <c r="B221" s="3"/>
      <c r="C221" s="41"/>
      <c r="D221" s="66"/>
      <c r="E221" s="42"/>
      <c r="F221" s="43"/>
    </row>
    <row r="222" spans="1:6" s="4" customFormat="1">
      <c r="A222" s="6"/>
      <c r="B222" s="3"/>
      <c r="C222" s="41"/>
      <c r="D222" s="55"/>
      <c r="E222" s="42"/>
      <c r="F222" s="43"/>
    </row>
    <row r="223" spans="1:6" s="4" customFormat="1">
      <c r="A223" s="6"/>
      <c r="B223" s="3"/>
      <c r="C223" s="41"/>
      <c r="D223" s="66"/>
      <c r="E223" s="42"/>
      <c r="F223" s="43"/>
    </row>
    <row r="224" spans="1:6" s="4" customFormat="1">
      <c r="A224" s="6"/>
      <c r="B224" s="3"/>
      <c r="C224" s="41"/>
      <c r="D224" s="55"/>
      <c r="E224" s="42"/>
      <c r="F224" s="43"/>
    </row>
    <row r="225" spans="1:6" s="4" customFormat="1">
      <c r="A225" s="6"/>
      <c r="B225" s="3"/>
      <c r="C225" s="41"/>
      <c r="D225" s="66"/>
      <c r="E225" s="42"/>
      <c r="F225" s="43"/>
    </row>
    <row r="226" spans="1:6" s="4" customFormat="1">
      <c r="A226" s="6"/>
      <c r="B226" s="9"/>
      <c r="C226" s="41"/>
      <c r="D226" s="55"/>
      <c r="E226" s="42"/>
      <c r="F226" s="43"/>
    </row>
    <row r="227" spans="1:6" s="4" customFormat="1">
      <c r="A227" s="6"/>
      <c r="B227" s="3"/>
      <c r="C227" s="41"/>
      <c r="D227" s="66"/>
      <c r="E227" s="42"/>
      <c r="F227" s="43"/>
    </row>
    <row r="228" spans="1:6" s="4" customFormat="1">
      <c r="A228" s="6"/>
      <c r="B228" s="3"/>
      <c r="C228" s="41"/>
      <c r="D228" s="55"/>
      <c r="E228" s="42"/>
      <c r="F228" s="43"/>
    </row>
    <row r="229" spans="1:6" s="4" customFormat="1">
      <c r="A229" s="6"/>
      <c r="B229" s="67"/>
      <c r="C229" s="41"/>
      <c r="D229" s="66"/>
      <c r="E229" s="42"/>
      <c r="F229" s="43"/>
    </row>
    <row r="230" spans="1:6" s="4" customFormat="1">
      <c r="A230" s="6"/>
      <c r="B230" s="3"/>
      <c r="C230" s="41"/>
      <c r="D230" s="55"/>
      <c r="E230" s="42"/>
      <c r="F230" s="43"/>
    </row>
    <row r="231" spans="1:6" s="4" customFormat="1">
      <c r="A231" s="6"/>
      <c r="B231" s="3"/>
      <c r="C231" s="41"/>
      <c r="D231" s="66"/>
      <c r="E231" s="42"/>
      <c r="F231" s="43"/>
    </row>
    <row r="232" spans="1:6" s="4" customFormat="1">
      <c r="A232" s="6"/>
      <c r="B232" s="3"/>
      <c r="C232" s="41"/>
      <c r="D232" s="55"/>
      <c r="E232" s="42"/>
      <c r="F232" s="43"/>
    </row>
    <row r="233" spans="1:6" s="4" customFormat="1">
      <c r="A233" s="6"/>
      <c r="B233" s="67"/>
      <c r="C233" s="41"/>
      <c r="D233" s="66"/>
      <c r="E233" s="42"/>
      <c r="F233" s="43"/>
    </row>
    <row r="234" spans="1:6" s="4" customFormat="1">
      <c r="A234" s="6"/>
      <c r="B234" s="67"/>
      <c r="C234" s="41"/>
      <c r="D234" s="55"/>
      <c r="E234" s="42"/>
      <c r="F234" s="43"/>
    </row>
    <row r="235" spans="1:6" s="4" customFormat="1">
      <c r="A235" s="6"/>
      <c r="B235" s="67"/>
      <c r="C235" s="41"/>
      <c r="D235" s="66"/>
      <c r="E235" s="42"/>
      <c r="F235" s="43"/>
    </row>
    <row r="236" spans="1:6" s="4" customFormat="1">
      <c r="A236" s="6"/>
      <c r="B236" s="67"/>
      <c r="C236" s="41"/>
      <c r="D236" s="55"/>
      <c r="E236" s="42"/>
      <c r="F236" s="43"/>
    </row>
    <row r="237" spans="1:6" s="4" customFormat="1">
      <c r="A237" s="6"/>
      <c r="B237" s="3"/>
      <c r="C237" s="41"/>
      <c r="D237" s="66"/>
      <c r="E237" s="42"/>
      <c r="F237" s="43"/>
    </row>
    <row r="238" spans="1:6" s="4" customFormat="1">
      <c r="A238" s="6"/>
      <c r="B238" s="67"/>
      <c r="C238" s="41"/>
      <c r="D238" s="55"/>
      <c r="E238" s="42"/>
      <c r="F238" s="43"/>
    </row>
    <row r="239" spans="1:6" s="4" customFormat="1">
      <c r="A239" s="6"/>
      <c r="B239" s="67"/>
      <c r="C239" s="41"/>
      <c r="D239" s="66"/>
      <c r="E239" s="42"/>
      <c r="F239" s="43"/>
    </row>
    <row r="240" spans="1:6" s="4" customFormat="1">
      <c r="A240" s="6"/>
      <c r="B240" s="67"/>
      <c r="C240" s="41"/>
      <c r="D240" s="55"/>
      <c r="E240" s="42"/>
      <c r="F240" s="43"/>
    </row>
    <row r="241" spans="1:6" s="4" customFormat="1">
      <c r="A241" s="6"/>
      <c r="B241" s="67"/>
      <c r="C241" s="41"/>
      <c r="D241" s="66"/>
      <c r="E241" s="42"/>
      <c r="F241" s="43"/>
    </row>
    <row r="242" spans="1:6" s="4" customFormat="1">
      <c r="A242" s="6"/>
      <c r="B242" s="67"/>
      <c r="C242" s="41"/>
      <c r="D242" s="55"/>
      <c r="E242" s="42"/>
      <c r="F242" s="43"/>
    </row>
    <row r="243" spans="1:6" s="4" customFormat="1">
      <c r="A243" s="6"/>
      <c r="B243" s="3"/>
      <c r="C243" s="41"/>
      <c r="D243" s="66"/>
      <c r="E243" s="42"/>
      <c r="F243" s="43"/>
    </row>
    <row r="244" spans="1:6" s="4" customFormat="1">
      <c r="A244" s="6"/>
      <c r="B244" s="3"/>
      <c r="C244" s="41"/>
      <c r="D244" s="55"/>
      <c r="E244" s="42"/>
      <c r="F244" s="43"/>
    </row>
    <row r="245" spans="1:6" s="4" customFormat="1">
      <c r="A245" s="6"/>
      <c r="B245" s="3"/>
      <c r="C245" s="41"/>
      <c r="D245" s="66"/>
      <c r="E245" s="42"/>
      <c r="F245" s="43"/>
    </row>
    <row r="246" spans="1:6" s="4" customFormat="1">
      <c r="A246" s="6"/>
      <c r="B246" s="41"/>
      <c r="C246" s="41"/>
      <c r="D246" s="34"/>
      <c r="E246" s="42"/>
      <c r="F246" s="43"/>
    </row>
    <row r="247" spans="1:6" s="4" customFormat="1">
      <c r="A247" s="6"/>
      <c r="B247" s="3"/>
      <c r="C247" s="41"/>
      <c r="D247" s="66"/>
      <c r="E247" s="42"/>
      <c r="F247" s="43"/>
    </row>
    <row r="248" spans="1:6" s="4" customFormat="1">
      <c r="A248" s="6"/>
      <c r="B248" s="9"/>
      <c r="C248" s="9"/>
      <c r="D248" s="9"/>
      <c r="E248" s="9"/>
      <c r="F248" s="9"/>
    </row>
    <row r="249" spans="1:6" s="4" customFormat="1">
      <c r="A249" s="32"/>
      <c r="B249" s="3"/>
      <c r="C249" s="41"/>
      <c r="D249" s="39"/>
      <c r="E249" s="42"/>
      <c r="F249" s="43"/>
    </row>
    <row r="250" spans="1:6" s="4" customFormat="1">
      <c r="A250" s="6"/>
      <c r="B250" s="3"/>
      <c r="C250" s="41"/>
      <c r="D250" s="9"/>
      <c r="E250" s="42"/>
      <c r="F250" s="43"/>
    </row>
    <row r="251" spans="1:6" s="4" customFormat="1">
      <c r="A251" s="58"/>
      <c r="B251" s="3"/>
      <c r="C251" s="41"/>
      <c r="D251" s="39"/>
      <c r="E251" s="42"/>
      <c r="F251" s="43"/>
    </row>
    <row r="252" spans="1:6" s="4" customFormat="1">
      <c r="A252" s="6"/>
      <c r="B252" s="3"/>
      <c r="C252" s="41"/>
      <c r="D252" s="9"/>
      <c r="E252" s="42"/>
      <c r="F252" s="43"/>
    </row>
    <row r="253" spans="1:6" s="4" customFormat="1">
      <c r="A253" s="6"/>
      <c r="B253" s="68"/>
      <c r="C253" s="41"/>
      <c r="D253" s="39"/>
      <c r="E253" s="42"/>
      <c r="F253" s="43"/>
    </row>
    <row r="254" spans="1:6" s="4" customFormat="1">
      <c r="A254" s="6"/>
      <c r="B254" s="3"/>
      <c r="C254" s="41"/>
      <c r="D254" s="9"/>
      <c r="E254" s="42"/>
      <c r="F254" s="43"/>
    </row>
    <row r="255" spans="1:6" s="4" customFormat="1">
      <c r="A255" s="6"/>
      <c r="B255" s="68"/>
      <c r="C255" s="41"/>
      <c r="D255" s="39"/>
      <c r="E255" s="42"/>
      <c r="F255" s="43"/>
    </row>
    <row r="256" spans="1:6" s="4" customFormat="1">
      <c r="A256" s="6"/>
      <c r="B256" s="3"/>
      <c r="C256" s="41"/>
      <c r="D256" s="9"/>
      <c r="E256" s="42"/>
      <c r="F256" s="43"/>
    </row>
    <row r="257" spans="1:6" s="4" customFormat="1">
      <c r="A257" s="6"/>
      <c r="B257" s="68"/>
      <c r="C257" s="41"/>
      <c r="D257" s="39"/>
      <c r="E257" s="42"/>
      <c r="F257" s="43"/>
    </row>
    <row r="258" spans="1:6" s="4" customFormat="1">
      <c r="A258" s="6"/>
      <c r="B258" s="3"/>
      <c r="C258" s="41"/>
      <c r="D258" s="9"/>
      <c r="E258" s="42"/>
      <c r="F258" s="43"/>
    </row>
    <row r="259" spans="1:6" s="4" customFormat="1">
      <c r="A259" s="6"/>
      <c r="B259" s="68"/>
      <c r="C259" s="41"/>
      <c r="D259" s="39"/>
      <c r="E259" s="42"/>
      <c r="F259" s="43"/>
    </row>
    <row r="260" spans="1:6" s="4" customFormat="1">
      <c r="A260" s="6"/>
      <c r="B260" s="3"/>
      <c r="C260" s="41"/>
      <c r="D260" s="9"/>
      <c r="E260" s="42"/>
      <c r="F260" s="43"/>
    </row>
    <row r="261" spans="1:6" s="4" customFormat="1">
      <c r="A261" s="6"/>
      <c r="B261" s="3"/>
      <c r="C261" s="41"/>
      <c r="D261" s="39"/>
      <c r="E261" s="42"/>
      <c r="F261" s="43"/>
    </row>
    <row r="262" spans="1:6" s="4" customFormat="1">
      <c r="A262" s="6"/>
      <c r="B262" s="3"/>
      <c r="C262" s="41"/>
      <c r="D262" s="9"/>
      <c r="E262" s="42"/>
      <c r="F262" s="43"/>
    </row>
    <row r="263" spans="1:6" s="4" customFormat="1">
      <c r="A263" s="6"/>
      <c r="B263" s="3"/>
      <c r="C263" s="41"/>
      <c r="D263" s="39"/>
      <c r="E263" s="42"/>
      <c r="F263" s="43"/>
    </row>
    <row r="264" spans="1:6" s="4" customFormat="1">
      <c r="A264" s="6"/>
      <c r="B264" s="3"/>
      <c r="C264" s="41"/>
      <c r="D264" s="9"/>
      <c r="E264" s="42"/>
      <c r="F264" s="43"/>
    </row>
    <row r="265" spans="1:6" s="4" customFormat="1">
      <c r="A265" s="6"/>
      <c r="B265" s="3"/>
      <c r="C265" s="41"/>
      <c r="D265" s="39"/>
      <c r="E265" s="42"/>
      <c r="F265" s="43"/>
    </row>
    <row r="266" spans="1:6" s="4" customFormat="1">
      <c r="A266" s="6"/>
      <c r="B266" s="3"/>
      <c r="C266" s="41"/>
      <c r="D266" s="9"/>
      <c r="E266" s="42"/>
      <c r="F266" s="43"/>
    </row>
    <row r="267" spans="1:6" s="4" customFormat="1">
      <c r="A267" s="6"/>
      <c r="B267" s="3"/>
      <c r="C267" s="3"/>
      <c r="D267" s="39"/>
      <c r="E267" s="3"/>
      <c r="F267" s="3"/>
    </row>
    <row r="268" spans="1:6" s="4" customFormat="1">
      <c r="A268" s="6"/>
      <c r="B268" s="3"/>
      <c r="C268" s="41"/>
      <c r="D268" s="9"/>
      <c r="E268" s="42"/>
      <c r="F268" s="43"/>
    </row>
    <row r="269" spans="1:6" s="4" customFormat="1">
      <c r="A269" s="6"/>
      <c r="B269" s="3"/>
      <c r="C269" s="3"/>
      <c r="D269" s="39"/>
      <c r="E269" s="3"/>
      <c r="F269" s="3"/>
    </row>
    <row r="270" spans="1:6" s="4" customFormat="1">
      <c r="A270" s="6"/>
      <c r="B270" s="3"/>
      <c r="C270" s="41"/>
      <c r="D270" s="9"/>
      <c r="E270" s="42"/>
      <c r="F270" s="43"/>
    </row>
    <row r="271" spans="1:6" s="4" customFormat="1">
      <c r="A271" s="6"/>
      <c r="B271" s="3"/>
      <c r="C271" s="3"/>
      <c r="D271" s="39"/>
      <c r="E271" s="3"/>
      <c r="F271" s="3"/>
    </row>
    <row r="272" spans="1:6" s="4" customFormat="1">
      <c r="A272" s="6"/>
      <c r="B272" s="3"/>
      <c r="C272" s="41"/>
      <c r="D272" s="9"/>
      <c r="E272" s="42"/>
      <c r="F272" s="43"/>
    </row>
    <row r="273" spans="1:6" s="4" customFormat="1">
      <c r="A273" s="6"/>
      <c r="B273" s="3"/>
      <c r="C273" s="3"/>
      <c r="D273" s="39"/>
      <c r="E273" s="3"/>
      <c r="F273" s="3"/>
    </row>
    <row r="274" spans="1:6" s="4" customFormat="1">
      <c r="A274" s="6"/>
      <c r="B274" s="3"/>
      <c r="C274" s="41"/>
      <c r="D274" s="9"/>
      <c r="E274" s="42"/>
      <c r="F274" s="43"/>
    </row>
    <row r="275" spans="1:6" s="4" customFormat="1">
      <c r="A275" s="6"/>
      <c r="B275" s="3"/>
      <c r="C275" s="3"/>
      <c r="D275" s="39"/>
      <c r="E275" s="3"/>
      <c r="F275" s="3"/>
    </row>
    <row r="276" spans="1:6" s="4" customFormat="1">
      <c r="A276" s="6"/>
      <c r="B276" s="3"/>
      <c r="C276" s="41"/>
      <c r="D276" s="9"/>
      <c r="E276" s="42"/>
      <c r="F276" s="43"/>
    </row>
    <row r="277" spans="1:6" s="4" customFormat="1">
      <c r="A277" s="6"/>
      <c r="B277" s="3"/>
      <c r="C277" s="3"/>
      <c r="D277" s="39"/>
      <c r="E277" s="3"/>
      <c r="F277" s="3"/>
    </row>
    <row r="278" spans="1:6" s="4" customFormat="1">
      <c r="A278" s="6"/>
      <c r="B278" s="3"/>
      <c r="C278" s="41"/>
      <c r="D278" s="9"/>
      <c r="E278" s="42"/>
      <c r="F278" s="43"/>
    </row>
    <row r="279" spans="1:6" s="4" customFormat="1">
      <c r="A279" s="6"/>
      <c r="B279" s="3"/>
      <c r="C279" s="41"/>
      <c r="D279" s="39"/>
      <c r="E279" s="42"/>
      <c r="F279" s="43"/>
    </row>
    <row r="280" spans="1:6" s="4" customFormat="1">
      <c r="A280" s="6"/>
      <c r="B280" s="3"/>
      <c r="C280" s="41"/>
      <c r="D280" s="2"/>
      <c r="E280" s="42"/>
      <c r="F280" s="43"/>
    </row>
    <row r="281" spans="1:6" s="4" customFormat="1">
      <c r="A281" s="6"/>
      <c r="B281" s="41"/>
      <c r="C281" s="41"/>
      <c r="D281" s="39"/>
      <c r="E281" s="69"/>
      <c r="F281" s="69"/>
    </row>
    <row r="282" spans="1:6" s="4" customFormat="1">
      <c r="A282" s="6"/>
      <c r="B282" s="3"/>
      <c r="C282" s="41"/>
      <c r="D282" s="9"/>
      <c r="E282" s="42"/>
      <c r="F282" s="43"/>
    </row>
    <row r="283" spans="1:6" s="4" customFormat="1">
      <c r="A283" s="6"/>
      <c r="B283" s="41"/>
      <c r="C283" s="41"/>
      <c r="D283" s="39"/>
      <c r="E283" s="69"/>
      <c r="F283" s="43"/>
    </row>
    <row r="284" spans="1:6" s="4" customFormat="1">
      <c r="A284" s="6"/>
      <c r="B284" s="3"/>
      <c r="C284" s="41"/>
      <c r="D284" s="9"/>
      <c r="E284" s="42"/>
      <c r="F284" s="43"/>
    </row>
    <row r="285" spans="1:6" s="4" customFormat="1">
      <c r="A285" s="6"/>
      <c r="B285" s="41"/>
      <c r="C285" s="41"/>
      <c r="D285" s="39"/>
      <c r="E285" s="69"/>
      <c r="F285" s="43"/>
    </row>
    <row r="286" spans="1:6" s="4" customFormat="1">
      <c r="A286" s="6"/>
      <c r="B286" s="3"/>
      <c r="C286" s="41"/>
      <c r="D286" s="9"/>
      <c r="E286" s="42"/>
      <c r="F286" s="43"/>
    </row>
    <row r="287" spans="1:6" s="4" customFormat="1">
      <c r="A287" s="6"/>
      <c r="B287" s="41"/>
      <c r="C287" s="41"/>
      <c r="D287" s="39"/>
      <c r="E287" s="69"/>
      <c r="F287" s="69"/>
    </row>
    <row r="288" spans="1:6" s="4" customFormat="1">
      <c r="A288" s="6"/>
      <c r="B288" s="3"/>
      <c r="C288" s="41"/>
      <c r="D288" s="9"/>
      <c r="E288" s="42"/>
      <c r="F288" s="43"/>
    </row>
    <row r="289" spans="1:6" s="4" customFormat="1">
      <c r="A289" s="6"/>
      <c r="B289" s="41"/>
      <c r="C289" s="41"/>
      <c r="D289" s="39"/>
      <c r="E289" s="69"/>
      <c r="F289" s="43"/>
    </row>
    <row r="290" spans="1:6" s="4" customFormat="1">
      <c r="A290" s="6"/>
      <c r="B290" s="3"/>
      <c r="C290" s="41"/>
      <c r="D290" s="9"/>
      <c r="E290" s="42"/>
      <c r="F290" s="43"/>
    </row>
    <row r="291" spans="1:6" s="4" customFormat="1">
      <c r="A291" s="6"/>
      <c r="B291" s="41"/>
      <c r="C291" s="41"/>
      <c r="D291" s="39"/>
      <c r="E291" s="42"/>
      <c r="F291" s="41"/>
    </row>
    <row r="292" spans="1:6" s="4" customFormat="1">
      <c r="A292" s="6"/>
      <c r="B292" s="3"/>
      <c r="C292" s="41"/>
      <c r="D292" s="9"/>
      <c r="E292" s="42"/>
      <c r="F292" s="43"/>
    </row>
    <row r="293" spans="1:6" s="4" customFormat="1">
      <c r="A293" s="6"/>
      <c r="B293" s="41"/>
      <c r="C293" s="41"/>
      <c r="D293" s="39"/>
      <c r="E293" s="42"/>
      <c r="F293" s="69"/>
    </row>
    <row r="294" spans="1:6" s="4" customFormat="1">
      <c r="A294" s="6"/>
      <c r="B294" s="3"/>
      <c r="C294" s="41"/>
      <c r="D294" s="9"/>
      <c r="E294" s="42"/>
      <c r="F294" s="43"/>
    </row>
    <row r="295" spans="1:6" s="4" customFormat="1">
      <c r="A295" s="6"/>
      <c r="B295" s="41"/>
      <c r="C295" s="41"/>
      <c r="D295" s="39"/>
      <c r="E295" s="42"/>
      <c r="F295" s="69"/>
    </row>
    <row r="296" spans="1:6" s="4" customFormat="1">
      <c r="A296" s="6"/>
      <c r="B296" s="3"/>
      <c r="C296" s="41"/>
      <c r="D296" s="9"/>
      <c r="E296" s="42"/>
      <c r="F296" s="43"/>
    </row>
    <row r="297" spans="1:6" s="4" customFormat="1">
      <c r="A297" s="6"/>
      <c r="B297" s="41"/>
      <c r="C297" s="41"/>
      <c r="D297" s="39"/>
      <c r="E297" s="42"/>
      <c r="F297" s="70"/>
    </row>
    <row r="298" spans="1:6" s="4" customFormat="1">
      <c r="A298" s="6"/>
      <c r="B298" s="3"/>
      <c r="C298" s="41"/>
      <c r="D298" s="9"/>
      <c r="E298" s="42"/>
      <c r="F298" s="43"/>
    </row>
    <row r="299" spans="1:6" s="4" customFormat="1">
      <c r="A299" s="6"/>
      <c r="B299" s="41"/>
      <c r="C299" s="41"/>
      <c r="D299" s="39"/>
      <c r="E299" s="42"/>
      <c r="F299" s="70"/>
    </row>
    <row r="300" spans="1:6" s="4" customFormat="1">
      <c r="A300" s="6"/>
      <c r="B300" s="3"/>
      <c r="C300" s="41"/>
      <c r="D300" s="9"/>
      <c r="E300" s="42"/>
      <c r="F300" s="43"/>
    </row>
    <row r="301" spans="1:6" s="4" customFormat="1">
      <c r="A301" s="6"/>
      <c r="B301" s="41"/>
      <c r="C301" s="41"/>
      <c r="D301" s="39"/>
      <c r="E301" s="42"/>
      <c r="F301" s="70"/>
    </row>
    <row r="302" spans="1:6" s="4" customFormat="1">
      <c r="A302" s="9"/>
      <c r="B302" s="3"/>
      <c r="C302" s="41"/>
      <c r="D302" s="9"/>
      <c r="E302" s="42"/>
      <c r="F302" s="43"/>
    </row>
    <row r="303" spans="1:6" s="4" customFormat="1">
      <c r="A303" s="6"/>
      <c r="B303" s="41"/>
      <c r="C303" s="41"/>
      <c r="D303" s="39"/>
      <c r="E303" s="42"/>
      <c r="F303" s="70"/>
    </row>
    <row r="304" spans="1:6" s="4" customFormat="1">
      <c r="A304" s="6"/>
      <c r="B304" s="3"/>
      <c r="C304" s="41"/>
      <c r="D304" s="9"/>
      <c r="E304" s="42"/>
      <c r="F304" s="43"/>
    </row>
    <row r="305" spans="1:6" s="4" customFormat="1">
      <c r="A305" s="6"/>
      <c r="B305" s="41"/>
      <c r="C305" s="41"/>
      <c r="D305" s="39"/>
      <c r="E305" s="42"/>
      <c r="F305" s="70"/>
    </row>
    <row r="306" spans="1:6" s="4" customFormat="1">
      <c r="A306" s="6"/>
      <c r="B306" s="3"/>
      <c r="C306" s="41"/>
      <c r="D306" s="9"/>
      <c r="E306" s="42"/>
      <c r="F306" s="43"/>
    </row>
    <row r="307" spans="1:6" s="4" customFormat="1">
      <c r="A307" s="6"/>
      <c r="B307" s="41"/>
      <c r="C307" s="41"/>
      <c r="D307" s="39"/>
      <c r="E307" s="42"/>
      <c r="F307" s="70"/>
    </row>
    <row r="308" spans="1:6" s="4" customFormat="1">
      <c r="A308" s="6"/>
      <c r="B308" s="3"/>
      <c r="C308" s="41"/>
      <c r="D308" s="9"/>
      <c r="E308" s="42"/>
      <c r="F308" s="43"/>
    </row>
    <row r="309" spans="1:6" s="4" customFormat="1">
      <c r="A309" s="6"/>
      <c r="B309" s="41"/>
      <c r="C309" s="41"/>
      <c r="D309" s="39"/>
      <c r="E309" s="42"/>
      <c r="F309" s="70"/>
    </row>
    <row r="310" spans="1:6" s="4" customFormat="1">
      <c r="A310" s="6"/>
      <c r="B310" s="3"/>
      <c r="C310" s="41"/>
      <c r="D310" s="9"/>
      <c r="E310" s="42"/>
      <c r="F310" s="43"/>
    </row>
    <row r="311" spans="1:6" s="4" customFormat="1">
      <c r="A311" s="6"/>
      <c r="B311" s="41"/>
      <c r="C311" s="41"/>
      <c r="D311" s="39"/>
      <c r="E311" s="42"/>
      <c r="F311" s="70"/>
    </row>
    <row r="312" spans="1:6" s="4" customFormat="1">
      <c r="A312" s="6"/>
      <c r="B312" s="3"/>
      <c r="C312" s="41"/>
      <c r="D312" s="9"/>
      <c r="E312" s="42"/>
      <c r="F312" s="43"/>
    </row>
    <row r="313" spans="1:6" s="4" customFormat="1">
      <c r="A313" s="6"/>
      <c r="B313" s="41"/>
      <c r="C313" s="41"/>
      <c r="D313" s="39"/>
      <c r="E313" s="42"/>
      <c r="F313" s="70"/>
    </row>
    <row r="314" spans="1:6" s="4" customFormat="1">
      <c r="A314" s="6"/>
      <c r="B314" s="3"/>
      <c r="C314" s="41"/>
      <c r="D314" s="9"/>
      <c r="E314" s="42"/>
      <c r="F314" s="43"/>
    </row>
    <row r="315" spans="1:6" s="4" customFormat="1">
      <c r="A315" s="6"/>
      <c r="B315" s="31"/>
      <c r="C315" s="41"/>
      <c r="D315" s="39"/>
      <c r="E315" s="42"/>
      <c r="F315" s="70"/>
    </row>
    <row r="316" spans="1:6" s="4" customFormat="1">
      <c r="A316" s="6"/>
      <c r="B316" s="3"/>
      <c r="C316" s="41"/>
      <c r="D316" s="9"/>
      <c r="E316" s="42"/>
      <c r="F316" s="43"/>
    </row>
    <row r="317" spans="1:6" s="4" customFormat="1">
      <c r="A317" s="6"/>
      <c r="B317" s="41"/>
      <c r="C317" s="41"/>
      <c r="D317" s="39"/>
      <c r="E317" s="42"/>
      <c r="F317" s="69"/>
    </row>
    <row r="318" spans="1:6" s="4" customFormat="1">
      <c r="A318" s="6"/>
      <c r="B318" s="3"/>
      <c r="C318" s="41"/>
      <c r="D318" s="9"/>
      <c r="E318" s="42"/>
      <c r="F318" s="43"/>
    </row>
    <row r="319" spans="1:6" s="4" customFormat="1">
      <c r="A319" s="6"/>
      <c r="B319" s="41"/>
      <c r="C319" s="41"/>
      <c r="D319" s="39"/>
      <c r="E319" s="71"/>
      <c r="F319" s="70"/>
    </row>
    <row r="320" spans="1:6" s="4" customFormat="1">
      <c r="A320" s="6"/>
      <c r="B320" s="3"/>
      <c r="C320" s="9"/>
      <c r="D320" s="9"/>
      <c r="E320" s="42"/>
      <c r="F320" s="43"/>
    </row>
    <row r="321" spans="1:6" s="4" customFormat="1">
      <c r="A321" s="6"/>
      <c r="B321" s="41"/>
      <c r="C321" s="41"/>
      <c r="D321" s="39"/>
      <c r="E321" s="71"/>
      <c r="F321" s="70"/>
    </row>
    <row r="322" spans="1:6" s="4" customFormat="1">
      <c r="A322" s="6"/>
      <c r="B322" s="3"/>
      <c r="C322" s="41"/>
      <c r="D322" s="9"/>
      <c r="E322" s="42"/>
      <c r="F322" s="43"/>
    </row>
    <row r="323" spans="1:6" s="4" customFormat="1">
      <c r="A323" s="6"/>
      <c r="B323" s="41"/>
      <c r="C323" s="41"/>
      <c r="D323" s="39"/>
      <c r="E323" s="71"/>
      <c r="F323" s="70"/>
    </row>
    <row r="324" spans="1:6" s="4" customFormat="1">
      <c r="A324" s="6"/>
      <c r="B324" s="3"/>
      <c r="C324" s="41"/>
      <c r="D324" s="9"/>
      <c r="E324" s="42"/>
      <c r="F324" s="43"/>
    </row>
    <row r="325" spans="1:6" s="4" customFormat="1">
      <c r="A325" s="6"/>
      <c r="B325" s="41"/>
      <c r="C325" s="41"/>
      <c r="D325" s="39"/>
      <c r="E325" s="42"/>
      <c r="F325" s="70"/>
    </row>
    <row r="326" spans="1:6" s="4" customFormat="1">
      <c r="A326" s="6"/>
      <c r="B326" s="3"/>
      <c r="C326" s="41"/>
      <c r="D326" s="9"/>
      <c r="E326" s="42"/>
      <c r="F326" s="43"/>
    </row>
    <row r="327" spans="1:6" s="4" customFormat="1">
      <c r="A327" s="6"/>
      <c r="B327" s="41"/>
      <c r="C327" s="41"/>
      <c r="D327" s="39"/>
      <c r="E327" s="42"/>
      <c r="F327" s="70"/>
    </row>
    <row r="328" spans="1:6" s="4" customFormat="1">
      <c r="A328" s="6"/>
      <c r="B328" s="3"/>
      <c r="C328" s="41"/>
      <c r="D328" s="9"/>
      <c r="E328" s="42"/>
      <c r="F328" s="43"/>
    </row>
    <row r="329" spans="1:6" s="4" customFormat="1">
      <c r="A329" s="6"/>
      <c r="B329" s="41"/>
      <c r="C329" s="41"/>
      <c r="D329" s="39"/>
      <c r="E329" s="42"/>
      <c r="F329" s="70"/>
    </row>
    <row r="330" spans="1:6" s="4" customFormat="1">
      <c r="A330" s="6"/>
      <c r="B330" s="3"/>
      <c r="C330" s="41"/>
      <c r="D330" s="9"/>
      <c r="E330" s="42"/>
      <c r="F330" s="43"/>
    </row>
    <row r="331" spans="1:6" s="4" customFormat="1">
      <c r="A331" s="6"/>
      <c r="B331" s="41"/>
      <c r="C331" s="41"/>
      <c r="D331" s="39"/>
      <c r="E331" s="42"/>
      <c r="F331" s="70"/>
    </row>
    <row r="332" spans="1:6" s="4" customFormat="1">
      <c r="A332" s="6"/>
      <c r="B332" s="3"/>
      <c r="C332" s="41"/>
      <c r="D332" s="9"/>
      <c r="E332" s="42"/>
      <c r="F332" s="43"/>
    </row>
    <row r="333" spans="1:6" s="4" customFormat="1">
      <c r="A333" s="6"/>
      <c r="B333" s="41"/>
      <c r="C333" s="41"/>
      <c r="D333" s="39"/>
      <c r="E333" s="42"/>
      <c r="F333" s="70"/>
    </row>
    <row r="334" spans="1:6" s="4" customFormat="1">
      <c r="A334" s="6"/>
      <c r="B334" s="3"/>
      <c r="C334" s="41"/>
      <c r="D334" s="9"/>
      <c r="E334" s="42"/>
      <c r="F334" s="43"/>
    </row>
    <row r="335" spans="1:6" s="4" customFormat="1">
      <c r="A335" s="6"/>
      <c r="B335" s="41"/>
      <c r="C335" s="41"/>
      <c r="D335" s="39"/>
      <c r="E335" s="42"/>
      <c r="F335" s="70"/>
    </row>
    <row r="336" spans="1:6" s="4" customFormat="1">
      <c r="A336" s="6"/>
      <c r="B336" s="3"/>
      <c r="C336" s="41"/>
      <c r="D336" s="9"/>
      <c r="E336" s="42"/>
      <c r="F336" s="43"/>
    </row>
    <row r="337" spans="1:6" s="4" customFormat="1">
      <c r="A337" s="6"/>
      <c r="B337" s="41"/>
      <c r="C337" s="41"/>
      <c r="D337" s="39"/>
      <c r="E337" s="42"/>
      <c r="F337" s="70"/>
    </row>
    <row r="338" spans="1:6" s="4" customFormat="1">
      <c r="A338" s="6"/>
      <c r="B338" s="3"/>
      <c r="C338" s="41"/>
      <c r="D338" s="9"/>
      <c r="E338" s="42"/>
      <c r="F338" s="43"/>
    </row>
    <row r="339" spans="1:6" s="4" customFormat="1">
      <c r="A339" s="6"/>
      <c r="B339" s="5"/>
      <c r="C339" s="41"/>
      <c r="D339" s="5"/>
      <c r="E339" s="42"/>
      <c r="F339" s="43"/>
    </row>
    <row r="340" spans="1:6" s="4" customFormat="1">
      <c r="A340" s="6"/>
      <c r="B340" s="3"/>
      <c r="C340" s="41"/>
      <c r="D340" s="55"/>
      <c r="E340" s="42"/>
      <c r="F340" s="43"/>
    </row>
    <row r="341" spans="1:6" s="4" customFormat="1">
      <c r="A341" s="36"/>
      <c r="B341" s="36"/>
      <c r="C341" s="36"/>
      <c r="D341" s="36"/>
      <c r="E341" s="37"/>
      <c r="F341" s="38"/>
    </row>
    <row r="342" spans="1:6" s="4" customFormat="1">
      <c r="A342" s="6"/>
      <c r="B342" s="3"/>
      <c r="C342" s="39"/>
      <c r="D342" s="39"/>
      <c r="E342" s="43"/>
      <c r="F342" s="43"/>
    </row>
    <row r="343" spans="1:6" s="4" customFormat="1">
      <c r="A343" s="6"/>
      <c r="B343" s="3"/>
      <c r="C343" s="41"/>
      <c r="D343" s="2"/>
      <c r="E343" s="42"/>
      <c r="F343" s="43"/>
    </row>
    <row r="344" spans="1:6" s="4" customFormat="1">
      <c r="A344" s="6"/>
      <c r="B344" s="3"/>
      <c r="C344" s="39"/>
      <c r="D344" s="39"/>
      <c r="E344" s="42"/>
      <c r="F344" s="43"/>
    </row>
    <row r="345" spans="1:6" s="4" customFormat="1">
      <c r="A345" s="6"/>
      <c r="B345" s="3"/>
      <c r="C345" s="9"/>
      <c r="D345" s="2"/>
      <c r="E345" s="42"/>
      <c r="F345" s="43"/>
    </row>
    <row r="346" spans="1:6" s="4" customFormat="1">
      <c r="A346" s="6"/>
      <c r="B346" s="3"/>
      <c r="C346" s="41"/>
      <c r="D346" s="39"/>
      <c r="E346" s="42"/>
      <c r="F346" s="43"/>
    </row>
    <row r="347" spans="1:6" s="4" customFormat="1">
      <c r="A347" s="6"/>
      <c r="B347" s="3"/>
      <c r="C347" s="41"/>
      <c r="D347" s="3"/>
      <c r="E347" s="42"/>
      <c r="F347" s="43"/>
    </row>
    <row r="348" spans="1:6" s="4" customFormat="1">
      <c r="A348" s="6"/>
      <c r="B348" s="3"/>
      <c r="C348" s="41"/>
      <c r="D348" s="39"/>
      <c r="E348" s="42"/>
      <c r="F348" s="43"/>
    </row>
    <row r="349" spans="1:6" s="4" customFormat="1">
      <c r="A349" s="6"/>
      <c r="B349" s="3"/>
      <c r="C349" s="41"/>
      <c r="D349" s="3"/>
      <c r="E349" s="42"/>
      <c r="F349" s="43"/>
    </row>
    <row r="350" spans="1:6" s="4" customFormat="1">
      <c r="A350" s="6"/>
      <c r="B350" s="33"/>
      <c r="C350" s="41"/>
      <c r="D350" s="39"/>
      <c r="E350" s="42"/>
      <c r="F350" s="43"/>
    </row>
    <row r="351" spans="1:6" s="4" customFormat="1">
      <c r="A351" s="6"/>
      <c r="B351" s="3"/>
      <c r="C351" s="41"/>
      <c r="D351" s="2"/>
      <c r="E351" s="42"/>
      <c r="F351" s="43"/>
    </row>
    <row r="352" spans="1:6" s="4" customFormat="1">
      <c r="A352" s="6"/>
      <c r="B352" s="3"/>
      <c r="C352" s="41"/>
      <c r="D352" s="3"/>
      <c r="E352" s="42"/>
      <c r="F352" s="43"/>
    </row>
    <row r="353" spans="1:6" s="4" customFormat="1">
      <c r="A353" s="6"/>
      <c r="B353" s="41"/>
      <c r="C353" s="41"/>
      <c r="D353" s="2"/>
      <c r="E353" s="42"/>
      <c r="F353" s="9"/>
    </row>
    <row r="354" spans="1:6" s="4" customFormat="1">
      <c r="A354" s="6"/>
      <c r="B354" s="3"/>
      <c r="C354" s="6"/>
      <c r="D354" s="39"/>
      <c r="E354" s="42"/>
      <c r="F354" s="43"/>
    </row>
    <row r="355" spans="1:6" s="4" customFormat="1">
      <c r="A355" s="6"/>
      <c r="B355" s="3"/>
      <c r="C355" s="41"/>
      <c r="D355" s="2"/>
      <c r="E355" s="42"/>
      <c r="F355" s="9"/>
    </row>
    <row r="356" spans="1:6" s="4" customFormat="1">
      <c r="A356" s="6"/>
      <c r="B356" s="3"/>
      <c r="C356" s="6"/>
      <c r="D356" s="39"/>
      <c r="E356" s="42"/>
      <c r="F356" s="43"/>
    </row>
    <row r="357" spans="1:6" s="4" customFormat="1">
      <c r="A357" s="6"/>
      <c r="B357" s="3"/>
      <c r="C357" s="41"/>
      <c r="D357" s="2"/>
      <c r="E357" s="42"/>
      <c r="F357" s="9"/>
    </row>
    <row r="358" spans="1:6" s="4" customFormat="1">
      <c r="A358" s="6"/>
      <c r="B358" s="3"/>
      <c r="C358" s="41"/>
      <c r="D358" s="3"/>
      <c r="E358" s="41"/>
      <c r="F358" s="72"/>
    </row>
    <row r="359" spans="1:6" s="4" customFormat="1">
      <c r="A359" s="6"/>
      <c r="B359" s="3"/>
      <c r="C359" s="41"/>
      <c r="D359" s="2"/>
      <c r="E359" s="42"/>
      <c r="F359" s="9"/>
    </row>
    <row r="360" spans="1:6" s="4" customFormat="1">
      <c r="A360" s="6"/>
      <c r="B360" s="3"/>
      <c r="C360" s="41"/>
      <c r="D360" s="3"/>
      <c r="E360" s="41"/>
      <c r="F360" s="72"/>
    </row>
    <row r="361" spans="1:6" s="4" customFormat="1">
      <c r="A361" s="6"/>
      <c r="B361" s="6"/>
      <c r="C361" s="6"/>
      <c r="D361" s="73"/>
      <c r="E361" s="6"/>
      <c r="F361" s="74"/>
    </row>
    <row r="362" spans="1:6" s="4" customFormat="1">
      <c r="A362" s="6"/>
      <c r="B362" s="3"/>
      <c r="C362" s="41"/>
      <c r="D362" s="39"/>
      <c r="E362" s="42"/>
      <c r="F362" s="43"/>
    </row>
    <row r="363" spans="1:6" s="4" customFormat="1">
      <c r="A363" s="6"/>
      <c r="B363" s="6"/>
      <c r="C363" s="6"/>
      <c r="D363" s="73"/>
      <c r="E363" s="6"/>
      <c r="F363" s="74"/>
    </row>
    <row r="364" spans="1:6" s="4" customFormat="1">
      <c r="A364" s="6"/>
      <c r="B364" s="3"/>
      <c r="C364" s="41"/>
      <c r="D364" s="39"/>
      <c r="E364" s="42"/>
      <c r="F364" s="43"/>
    </row>
    <row r="365" spans="1:6" s="4" customFormat="1">
      <c r="A365" s="6"/>
      <c r="B365" s="6"/>
      <c r="C365" s="6"/>
      <c r="D365" s="73"/>
      <c r="E365" s="6"/>
      <c r="F365" s="43"/>
    </row>
    <row r="366" spans="1:6" s="4" customFormat="1">
      <c r="A366" s="6"/>
      <c r="B366" s="3"/>
      <c r="C366" s="41"/>
      <c r="D366" s="39"/>
      <c r="E366" s="42"/>
      <c r="F366" s="43"/>
    </row>
    <row r="367" spans="1:6" s="4" customFormat="1">
      <c r="A367" s="6"/>
      <c r="B367" s="6"/>
      <c r="C367" s="6"/>
      <c r="D367" s="73"/>
      <c r="E367" s="6"/>
      <c r="F367" s="43"/>
    </row>
    <row r="368" spans="1:6" s="4" customFormat="1">
      <c r="A368" s="6"/>
      <c r="B368" s="3"/>
      <c r="C368" s="41"/>
      <c r="D368" s="39"/>
      <c r="E368" s="6"/>
      <c r="F368" s="43"/>
    </row>
    <row r="369" spans="1:6" s="4" customFormat="1">
      <c r="A369" s="6"/>
      <c r="B369" s="6"/>
      <c r="C369" s="6"/>
      <c r="D369" s="73"/>
      <c r="E369" s="6"/>
      <c r="F369" s="43"/>
    </row>
    <row r="370" spans="1:6" s="4" customFormat="1">
      <c r="A370" s="6"/>
      <c r="B370" s="3"/>
      <c r="C370" s="6"/>
      <c r="D370" s="39"/>
      <c r="E370" s="6"/>
      <c r="F370" s="43"/>
    </row>
    <row r="371" spans="1:6" s="4" customFormat="1">
      <c r="A371" s="6"/>
      <c r="B371" s="6"/>
      <c r="C371" s="6"/>
      <c r="D371" s="73"/>
      <c r="E371" s="6"/>
      <c r="F371" s="43"/>
    </row>
    <row r="372" spans="1:6" s="4" customFormat="1">
      <c r="A372" s="6"/>
      <c r="B372" s="3"/>
      <c r="C372" s="6"/>
      <c r="D372" s="7"/>
      <c r="E372" s="6"/>
      <c r="F372" s="43"/>
    </row>
    <row r="373" spans="1:6" s="4" customFormat="1">
      <c r="A373" s="6"/>
      <c r="B373" s="6"/>
      <c r="C373" s="6"/>
      <c r="D373" s="73"/>
      <c r="E373" s="6"/>
      <c r="F373" s="43"/>
    </row>
    <row r="374" spans="1:6" s="4" customFormat="1">
      <c r="A374" s="6"/>
      <c r="B374" s="3"/>
      <c r="C374" s="6"/>
      <c r="D374" s="7"/>
      <c r="E374" s="6"/>
      <c r="F374" s="43"/>
    </row>
    <row r="375" spans="1:6" s="4" customFormat="1">
      <c r="A375" s="6"/>
      <c r="B375" s="6"/>
      <c r="C375" s="6"/>
      <c r="D375" s="2"/>
      <c r="E375" s="6"/>
      <c r="F375" s="43"/>
    </row>
    <row r="376" spans="1:6" s="4" customFormat="1">
      <c r="A376" s="6"/>
      <c r="B376" s="3"/>
      <c r="C376" s="6"/>
      <c r="D376" s="7"/>
      <c r="E376" s="6"/>
      <c r="F376" s="43"/>
    </row>
    <row r="377" spans="1:6" s="4" customFormat="1">
      <c r="A377" s="6"/>
      <c r="B377" s="6"/>
      <c r="C377" s="6"/>
      <c r="D377" s="2"/>
      <c r="E377" s="6"/>
      <c r="F377" s="43"/>
    </row>
    <row r="378" spans="1:6" s="4" customFormat="1">
      <c r="A378" s="6"/>
      <c r="B378" s="3"/>
      <c r="C378" s="41"/>
      <c r="D378" s="7"/>
      <c r="E378" s="42"/>
      <c r="F378" s="43"/>
    </row>
    <row r="379" spans="1:6" s="4" customFormat="1">
      <c r="A379" s="6"/>
      <c r="B379" s="6"/>
      <c r="C379" s="6"/>
      <c r="D379" s="73"/>
      <c r="E379" s="6"/>
      <c r="F379" s="43"/>
    </row>
    <row r="380" spans="1:6" s="4" customFormat="1">
      <c r="A380" s="6"/>
      <c r="B380" s="3"/>
      <c r="C380" s="41"/>
      <c r="D380" s="7"/>
      <c r="E380" s="42"/>
      <c r="F380" s="43"/>
    </row>
    <row r="381" spans="1:6" s="4" customFormat="1">
      <c r="A381" s="6"/>
      <c r="B381" s="6"/>
      <c r="C381" s="6"/>
      <c r="D381" s="73"/>
      <c r="E381" s="6"/>
      <c r="F381" s="43"/>
    </row>
    <row r="382" spans="1:6" s="4" customFormat="1">
      <c r="A382" s="6"/>
      <c r="B382" s="3"/>
      <c r="C382" s="41"/>
      <c r="D382" s="7"/>
      <c r="E382" s="42"/>
      <c r="F382" s="43"/>
    </row>
    <row r="383" spans="1:6" s="4" customFormat="1">
      <c r="A383" s="6"/>
      <c r="B383" s="6"/>
      <c r="C383" s="6"/>
      <c r="D383" s="73"/>
      <c r="E383" s="6"/>
      <c r="F383" s="43"/>
    </row>
    <row r="384" spans="1:6" s="4" customFormat="1">
      <c r="A384" s="6"/>
      <c r="B384" s="3"/>
      <c r="C384" s="41"/>
      <c r="D384" s="7"/>
      <c r="E384" s="42"/>
      <c r="F384" s="43"/>
    </row>
    <row r="385" spans="1:6" s="4" customFormat="1">
      <c r="A385" s="6"/>
      <c r="B385" s="6"/>
      <c r="C385" s="6"/>
      <c r="D385" s="75"/>
      <c r="E385" s="6"/>
      <c r="F385" s="43"/>
    </row>
    <row r="386" spans="1:6" s="4" customFormat="1">
      <c r="A386" s="6"/>
      <c r="B386" s="9"/>
      <c r="C386" s="9"/>
      <c r="D386" s="7"/>
      <c r="E386" s="41"/>
      <c r="F386" s="9"/>
    </row>
    <row r="387" spans="1:6" s="4" customFormat="1">
      <c r="A387" s="9"/>
      <c r="B387" s="9"/>
      <c r="C387" s="9"/>
      <c r="D387" s="9"/>
      <c r="E387" s="41"/>
      <c r="F387" s="9"/>
    </row>
    <row r="388" spans="1:6" s="4" customFormat="1">
      <c r="A388" s="6"/>
      <c r="B388" s="6"/>
      <c r="C388" s="6"/>
      <c r="D388" s="8"/>
      <c r="E388" s="41"/>
      <c r="F388" s="43"/>
    </row>
    <row r="389" spans="1:6" s="4" customFormat="1">
      <c r="A389" s="6"/>
      <c r="B389" s="6"/>
      <c r="C389" s="6"/>
      <c r="D389" s="73"/>
      <c r="E389" s="41"/>
      <c r="F389" s="43"/>
    </row>
    <row r="390" spans="1:6" s="4" customFormat="1">
      <c r="A390" s="6"/>
      <c r="B390" s="3"/>
      <c r="C390" s="6"/>
      <c r="D390" s="8"/>
      <c r="E390" s="41"/>
      <c r="F390" s="43"/>
    </row>
    <row r="391" spans="1:6" s="4" customFormat="1">
      <c r="A391" s="6"/>
      <c r="B391" s="6"/>
      <c r="C391" s="6"/>
      <c r="D391" s="73"/>
      <c r="E391" s="41"/>
      <c r="F391" s="43"/>
    </row>
    <row r="392" spans="1:6" s="4" customFormat="1">
      <c r="A392" s="6"/>
      <c r="B392" s="9"/>
      <c r="C392" s="64"/>
      <c r="D392" s="7"/>
      <c r="E392" s="41"/>
      <c r="F392" s="9"/>
    </row>
    <row r="393" spans="1:6" s="4" customFormat="1">
      <c r="A393" s="6"/>
      <c r="B393" s="6"/>
      <c r="C393" s="6"/>
      <c r="D393" s="73"/>
      <c r="E393" s="6"/>
      <c r="F393" s="43"/>
    </row>
    <row r="394" spans="1:6" s="4" customFormat="1">
      <c r="A394" s="6"/>
      <c r="B394" s="76"/>
      <c r="C394" s="9"/>
      <c r="D394" s="77"/>
      <c r="E394" s="42"/>
      <c r="F394" s="9"/>
    </row>
    <row r="395" spans="1:6" s="4" customFormat="1">
      <c r="A395" s="9"/>
      <c r="B395" s="6"/>
      <c r="C395" s="6"/>
      <c r="D395" s="73"/>
      <c r="E395" s="6"/>
      <c r="F395" s="43"/>
    </row>
    <row r="396" spans="1:6" s="4" customFormat="1">
      <c r="A396" s="6"/>
      <c r="B396" s="76"/>
      <c r="C396" s="9"/>
      <c r="D396" s="7"/>
      <c r="E396" s="42"/>
      <c r="F396" s="9"/>
    </row>
    <row r="397" spans="1:6" s="4" customFormat="1">
      <c r="A397" s="9"/>
      <c r="B397" s="6"/>
      <c r="C397" s="6"/>
      <c r="D397" s="73"/>
      <c r="E397" s="6"/>
      <c r="F397" s="43"/>
    </row>
    <row r="398" spans="1:6" s="4" customFormat="1">
      <c r="A398" s="6"/>
      <c r="B398" s="9"/>
      <c r="C398" s="9"/>
      <c r="D398" s="7"/>
      <c r="E398" s="42"/>
      <c r="F398" s="9"/>
    </row>
    <row r="399" spans="1:6" s="4" customFormat="1">
      <c r="A399" s="6"/>
      <c r="B399" s="9"/>
      <c r="C399" s="9"/>
      <c r="D399" s="73"/>
      <c r="E399" s="42"/>
      <c r="F399" s="9"/>
    </row>
    <row r="400" spans="1:6" s="4" customFormat="1">
      <c r="A400" s="6"/>
      <c r="B400" s="3"/>
      <c r="C400" s="9"/>
      <c r="D400" s="7"/>
      <c r="E400" s="42"/>
      <c r="F400" s="9"/>
    </row>
    <row r="401" spans="1:6" s="4" customFormat="1">
      <c r="A401" s="6"/>
      <c r="B401" s="9"/>
      <c r="C401" s="9"/>
      <c r="D401" s="73"/>
      <c r="E401" s="42"/>
      <c r="F401" s="9"/>
    </row>
    <row r="402" spans="1:6" s="4" customFormat="1">
      <c r="A402" s="6"/>
      <c r="B402" s="3"/>
      <c r="C402" s="6"/>
      <c r="D402" s="7"/>
      <c r="E402" s="6"/>
      <c r="F402" s="43"/>
    </row>
    <row r="403" spans="1:6" s="4" customFormat="1">
      <c r="A403" s="6"/>
      <c r="B403" s="3"/>
      <c r="C403" s="6"/>
      <c r="D403" s="73"/>
      <c r="E403" s="6"/>
      <c r="F403" s="43"/>
    </row>
    <row r="404" spans="1:6" s="4" customFormat="1">
      <c r="A404" s="6"/>
      <c r="B404" s="3"/>
      <c r="C404" s="6"/>
      <c r="D404" s="7"/>
      <c r="E404" s="6"/>
      <c r="F404" s="43"/>
    </row>
    <row r="405" spans="1:6" s="4" customFormat="1">
      <c r="A405" s="6"/>
      <c r="B405" s="3"/>
      <c r="C405" s="6"/>
      <c r="D405" s="73"/>
      <c r="E405" s="6"/>
      <c r="F405" s="43"/>
    </row>
    <row r="406" spans="1:6" s="4" customFormat="1">
      <c r="A406" s="6"/>
      <c r="B406" s="3"/>
      <c r="C406" s="6"/>
      <c r="D406" s="7"/>
      <c r="E406" s="6"/>
      <c r="F406" s="43"/>
    </row>
    <row r="407" spans="1:6" s="4" customFormat="1">
      <c r="A407" s="6"/>
      <c r="B407" s="3"/>
      <c r="C407" s="6"/>
      <c r="D407" s="73"/>
      <c r="E407" s="6"/>
      <c r="F407" s="43"/>
    </row>
    <row r="408" spans="1:6" s="4" customFormat="1">
      <c r="A408" s="6"/>
      <c r="B408" s="3"/>
      <c r="C408" s="6"/>
      <c r="D408" s="7"/>
      <c r="E408" s="6"/>
      <c r="F408" s="43"/>
    </row>
    <row r="409" spans="1:6" s="4" customFormat="1">
      <c r="A409" s="6"/>
      <c r="B409" s="3"/>
      <c r="C409" s="6"/>
      <c r="D409" s="73"/>
      <c r="E409" s="6"/>
      <c r="F409" s="43"/>
    </row>
    <row r="410" spans="1:6" s="4" customFormat="1">
      <c r="A410" s="6"/>
      <c r="B410" s="3"/>
      <c r="C410" s="6"/>
      <c r="D410" s="7"/>
      <c r="E410" s="6"/>
      <c r="F410" s="43"/>
    </row>
    <row r="411" spans="1:6" s="4" customFormat="1">
      <c r="A411" s="6"/>
      <c r="B411" s="3"/>
      <c r="C411" s="6"/>
      <c r="D411" s="73"/>
      <c r="E411" s="6"/>
      <c r="F411" s="43"/>
    </row>
    <row r="412" spans="1:6" s="4" customFormat="1">
      <c r="A412" s="6"/>
      <c r="B412" s="3"/>
      <c r="C412" s="6"/>
      <c r="D412" s="7"/>
      <c r="E412" s="6"/>
      <c r="F412" s="43"/>
    </row>
    <row r="413" spans="1:6" s="4" customFormat="1">
      <c r="A413" s="6"/>
      <c r="B413" s="3"/>
      <c r="C413" s="6"/>
      <c r="D413" s="73"/>
      <c r="E413" s="6"/>
      <c r="F413" s="43"/>
    </row>
    <row r="414" spans="1:6" s="4" customFormat="1">
      <c r="A414" s="6"/>
      <c r="B414" s="3"/>
      <c r="C414" s="6"/>
      <c r="D414" s="7"/>
      <c r="E414" s="6"/>
      <c r="F414" s="43"/>
    </row>
    <row r="415" spans="1:6" s="4" customFormat="1">
      <c r="A415" s="6"/>
      <c r="B415" s="6"/>
      <c r="C415" s="6"/>
      <c r="D415" s="73"/>
      <c r="E415" s="6"/>
      <c r="F415" s="43"/>
    </row>
    <row r="416" spans="1:6" s="4" customFormat="1">
      <c r="A416" s="6"/>
      <c r="B416" s="3"/>
      <c r="C416" s="6"/>
      <c r="D416" s="7"/>
      <c r="E416" s="6"/>
      <c r="F416" s="43"/>
    </row>
    <row r="417" spans="1:6" s="4" customFormat="1">
      <c r="A417" s="6"/>
      <c r="B417" s="6"/>
      <c r="C417" s="6"/>
      <c r="D417" s="73"/>
      <c r="E417" s="6"/>
      <c r="F417" s="43"/>
    </row>
    <row r="418" spans="1:6" s="4" customFormat="1">
      <c r="A418" s="6"/>
      <c r="B418" s="3"/>
      <c r="C418" s="51"/>
      <c r="D418" s="3"/>
      <c r="E418" s="6"/>
      <c r="F418" s="43"/>
    </row>
    <row r="419" spans="1:6" s="4" customFormat="1">
      <c r="A419" s="6"/>
      <c r="B419" s="6"/>
      <c r="C419" s="6"/>
      <c r="D419" s="73"/>
      <c r="E419" s="6"/>
      <c r="F419" s="43"/>
    </row>
    <row r="420" spans="1:6" s="4" customFormat="1">
      <c r="A420" s="6"/>
      <c r="B420" s="6"/>
      <c r="C420" s="6"/>
      <c r="D420" s="73"/>
      <c r="E420" s="6"/>
      <c r="F420" s="43"/>
    </row>
    <row r="421" spans="1:6" s="4" customFormat="1">
      <c r="A421" s="6"/>
      <c r="B421" s="6"/>
      <c r="C421" s="6"/>
      <c r="D421" s="73"/>
      <c r="E421" s="6"/>
      <c r="F421" s="43"/>
    </row>
    <row r="422" spans="1:6" s="4" customFormat="1">
      <c r="A422" s="6"/>
      <c r="B422" s="6"/>
      <c r="C422" s="6"/>
      <c r="D422" s="73"/>
      <c r="E422" s="6"/>
      <c r="F422" s="43"/>
    </row>
    <row r="423" spans="1:6" s="4" customFormat="1">
      <c r="A423" s="6"/>
      <c r="B423" s="6"/>
      <c r="C423" s="6"/>
      <c r="D423" s="73"/>
      <c r="E423" s="6"/>
      <c r="F423" s="43"/>
    </row>
    <row r="424" spans="1:6" s="4" customFormat="1">
      <c r="A424" s="6"/>
      <c r="B424" s="6"/>
      <c r="C424" s="6"/>
      <c r="D424" s="73"/>
      <c r="E424" s="6"/>
      <c r="F424" s="43"/>
    </row>
    <row r="425" spans="1:6" s="4" customFormat="1" outlineLevel="1">
      <c r="A425" s="9"/>
      <c r="B425" s="9"/>
      <c r="C425" s="9"/>
      <c r="D425" s="7"/>
      <c r="E425" s="42"/>
      <c r="F425" s="9"/>
    </row>
    <row r="426" spans="1:6" s="4" customFormat="1" outlineLevel="1">
      <c r="A426" s="9"/>
      <c r="B426" s="9"/>
      <c r="C426" s="9"/>
      <c r="D426" s="9"/>
      <c r="E426" s="9"/>
      <c r="F426" s="9"/>
    </row>
    <row r="427" spans="1:6" s="4" customFormat="1" outlineLevel="1">
      <c r="A427" s="10"/>
      <c r="B427" s="10"/>
      <c r="C427" s="11"/>
      <c r="D427" s="6"/>
      <c r="E427" s="9"/>
      <c r="F427" s="9"/>
    </row>
    <row r="428" spans="1:6" s="4" customFormat="1" outlineLevel="1">
      <c r="A428" s="10"/>
      <c r="B428" s="10"/>
      <c r="C428" s="11"/>
      <c r="D428" s="9"/>
      <c r="E428" s="6"/>
      <c r="F428" s="6"/>
    </row>
    <row r="429" spans="1:6" s="4" customFormat="1" outlineLevel="1">
      <c r="A429" s="253"/>
      <c r="B429" s="253"/>
      <c r="C429" s="253"/>
      <c r="D429" s="253"/>
      <c r="E429" s="253"/>
      <c r="F429" s="253"/>
    </row>
    <row r="430" spans="1:6" s="4" customFormat="1" outlineLevel="1">
      <c r="A430" s="254"/>
      <c r="B430" s="254"/>
      <c r="C430" s="254"/>
      <c r="D430" s="254"/>
      <c r="E430" s="254"/>
      <c r="F430" s="254"/>
    </row>
    <row r="431" spans="1:6" s="4" customFormat="1" outlineLevel="1">
      <c r="A431" s="245"/>
      <c r="B431" s="245"/>
      <c r="C431" s="245"/>
      <c r="D431" s="245"/>
      <c r="E431" s="245"/>
      <c r="F431" s="245"/>
    </row>
    <row r="432" spans="1:6" s="4" customFormat="1" outlineLevel="1">
      <c r="A432" s="245"/>
      <c r="B432" s="245"/>
      <c r="C432" s="245"/>
      <c r="D432" s="245"/>
      <c r="E432" s="245"/>
      <c r="F432" s="245"/>
    </row>
    <row r="433" spans="1:6" s="4" customFormat="1" outlineLevel="1">
      <c r="A433" s="245"/>
      <c r="B433" s="245"/>
      <c r="C433" s="245"/>
      <c r="D433" s="245"/>
      <c r="E433" s="245"/>
      <c r="F433" s="245"/>
    </row>
    <row r="434" spans="1:6" s="4" customFormat="1" outlineLevel="1">
      <c r="A434" s="245"/>
      <c r="B434" s="245"/>
      <c r="C434" s="245"/>
      <c r="D434" s="245"/>
      <c r="E434" s="245"/>
      <c r="F434" s="245"/>
    </row>
    <row r="435" spans="1:6" s="17" customFormat="1" outlineLevel="1">
      <c r="A435" s="19"/>
      <c r="B435" s="19"/>
      <c r="C435" s="20"/>
      <c r="D435" s="21"/>
      <c r="E435" s="21"/>
      <c r="F435" s="22"/>
    </row>
    <row r="436" spans="1:6" s="17" customFormat="1" outlineLevel="1">
      <c r="F436" s="27"/>
    </row>
    <row r="437" spans="1:6" s="17" customFormat="1" outlineLevel="1">
      <c r="F437" s="27"/>
    </row>
    <row r="438" spans="1:6" s="17" customFormat="1" outlineLevel="1">
      <c r="F438" s="27"/>
    </row>
    <row r="439" spans="1:6" s="24" customFormat="1">
      <c r="A439" s="17"/>
      <c r="B439" s="17"/>
      <c r="C439" s="17"/>
      <c r="D439" s="17"/>
      <c r="E439" s="17"/>
      <c r="F439" s="27"/>
    </row>
    <row r="440" spans="1:6" s="24" customFormat="1" outlineLevel="1">
      <c r="A440" s="17"/>
      <c r="B440" s="17"/>
      <c r="C440" s="17"/>
      <c r="D440" s="17"/>
      <c r="E440" s="17"/>
      <c r="F440" s="27"/>
    </row>
    <row r="441" spans="1:6" s="24" customFormat="1" outlineLevel="1">
      <c r="A441" s="17"/>
      <c r="B441" s="17"/>
      <c r="C441" s="17"/>
      <c r="D441" s="17"/>
      <c r="E441" s="17"/>
      <c r="F441" s="27"/>
    </row>
    <row r="442" spans="1:6" s="24" customFormat="1" outlineLevel="1">
      <c r="A442" s="17"/>
      <c r="B442" s="17"/>
      <c r="C442" s="17"/>
      <c r="D442" s="17"/>
      <c r="E442" s="17"/>
      <c r="F442" s="27"/>
    </row>
    <row r="443" spans="1:6" s="24" customFormat="1" outlineLevel="1">
      <c r="A443" s="17"/>
      <c r="B443" s="17"/>
      <c r="C443" s="17"/>
      <c r="D443" s="17"/>
      <c r="E443" s="17"/>
      <c r="F443" s="27"/>
    </row>
    <row r="444" spans="1:6" s="24" customFormat="1" outlineLevel="1">
      <c r="A444" s="17"/>
      <c r="B444" s="17"/>
      <c r="C444" s="17"/>
      <c r="D444" s="17"/>
      <c r="E444" s="17"/>
      <c r="F444" s="27"/>
    </row>
    <row r="445" spans="1:6" s="24" customFormat="1" outlineLevel="1">
      <c r="A445" s="17"/>
      <c r="B445" s="17"/>
      <c r="C445" s="17"/>
      <c r="D445" s="17"/>
      <c r="E445" s="17"/>
      <c r="F445" s="27"/>
    </row>
    <row r="446" spans="1:6" s="24" customFormat="1" outlineLevel="1">
      <c r="A446" s="17"/>
      <c r="B446" s="17"/>
      <c r="C446" s="17"/>
      <c r="D446" s="17"/>
      <c r="E446" s="17"/>
      <c r="F446" s="27"/>
    </row>
    <row r="447" spans="1:6" s="24" customFormat="1" outlineLevel="1">
      <c r="A447" s="17"/>
      <c r="B447" s="17"/>
      <c r="C447" s="17"/>
      <c r="D447" s="17"/>
      <c r="E447" s="17"/>
      <c r="F447" s="27"/>
    </row>
    <row r="448" spans="1:6" s="24" customFormat="1" outlineLevel="1">
      <c r="A448" s="17"/>
      <c r="B448" s="17"/>
      <c r="C448" s="17"/>
      <c r="D448" s="17"/>
      <c r="E448" s="17"/>
      <c r="F448" s="27"/>
    </row>
    <row r="449" spans="1:6" s="24" customFormat="1" outlineLevel="1">
      <c r="A449" s="17"/>
      <c r="B449" s="17"/>
      <c r="C449" s="17"/>
      <c r="D449" s="17"/>
      <c r="E449" s="17"/>
      <c r="F449" s="27"/>
    </row>
    <row r="450" spans="1:6" s="24" customFormat="1" outlineLevel="1">
      <c r="A450" s="17"/>
      <c r="B450" s="17"/>
      <c r="C450" s="17"/>
      <c r="D450" s="17"/>
      <c r="E450" s="17"/>
      <c r="F450" s="27"/>
    </row>
    <row r="451" spans="1:6" s="24" customFormat="1" outlineLevel="1">
      <c r="A451" s="17"/>
      <c r="B451" s="17"/>
      <c r="C451" s="17"/>
      <c r="D451" s="17"/>
      <c r="E451" s="17"/>
      <c r="F451" s="27"/>
    </row>
    <row r="452" spans="1:6" s="24" customFormat="1" outlineLevel="1">
      <c r="A452" s="17"/>
      <c r="B452" s="17"/>
      <c r="C452" s="17"/>
      <c r="D452" s="17"/>
      <c r="E452" s="17"/>
      <c r="F452" s="27"/>
    </row>
    <row r="453" spans="1:6" s="24" customFormat="1" outlineLevel="1">
      <c r="A453" s="17"/>
      <c r="B453" s="17"/>
      <c r="C453" s="17"/>
      <c r="D453" s="17"/>
      <c r="E453" s="17"/>
      <c r="F453" s="27"/>
    </row>
    <row r="454" spans="1:6" s="24" customFormat="1" outlineLevel="1">
      <c r="A454" s="17"/>
      <c r="B454" s="17"/>
      <c r="C454" s="17"/>
      <c r="D454" s="17"/>
      <c r="E454" s="17"/>
      <c r="F454" s="27"/>
    </row>
    <row r="455" spans="1:6" s="24" customFormat="1" outlineLevel="1">
      <c r="A455" s="17"/>
      <c r="B455" s="17"/>
      <c r="C455" s="17"/>
      <c r="D455" s="17"/>
      <c r="E455" s="17"/>
      <c r="F455" s="27"/>
    </row>
    <row r="456" spans="1:6" s="24" customFormat="1" outlineLevel="1">
      <c r="A456" s="17"/>
      <c r="B456" s="17"/>
      <c r="C456" s="17"/>
      <c r="D456" s="17"/>
      <c r="E456" s="17"/>
      <c r="F456" s="27"/>
    </row>
    <row r="457" spans="1:6" s="24" customFormat="1" outlineLevel="1">
      <c r="A457" s="17"/>
      <c r="B457" s="17"/>
      <c r="C457" s="17"/>
      <c r="D457" s="17"/>
      <c r="E457" s="17"/>
      <c r="F457" s="27"/>
    </row>
    <row r="458" spans="1:6" s="24" customFormat="1" outlineLevel="1">
      <c r="A458" s="17"/>
      <c r="B458" s="17"/>
      <c r="C458" s="17"/>
      <c r="D458" s="17"/>
      <c r="E458" s="17"/>
      <c r="F458" s="27"/>
    </row>
    <row r="459" spans="1:6" s="24" customFormat="1" outlineLevel="1">
      <c r="A459" s="17"/>
      <c r="B459" s="17"/>
      <c r="C459" s="17"/>
      <c r="D459" s="17"/>
      <c r="E459" s="17"/>
      <c r="F459" s="27"/>
    </row>
    <row r="460" spans="1:6" s="24" customFormat="1" outlineLevel="1">
      <c r="A460" s="17"/>
      <c r="B460" s="17"/>
      <c r="C460" s="17"/>
      <c r="D460" s="17"/>
      <c r="E460" s="17"/>
      <c r="F460" s="27"/>
    </row>
    <row r="461" spans="1:6" s="24" customFormat="1" outlineLevel="1">
      <c r="A461" s="17"/>
      <c r="B461" s="17"/>
      <c r="C461" s="17"/>
      <c r="D461" s="17"/>
      <c r="E461" s="17"/>
      <c r="F461" s="27"/>
    </row>
    <row r="462" spans="1:6" s="24" customFormat="1" outlineLevel="1">
      <c r="A462" s="17"/>
      <c r="B462" s="17"/>
      <c r="C462" s="17"/>
      <c r="D462" s="17"/>
      <c r="E462" s="17"/>
      <c r="F462" s="27"/>
    </row>
    <row r="463" spans="1:6" s="24" customFormat="1" outlineLevel="1">
      <c r="A463" s="17"/>
      <c r="B463" s="17"/>
      <c r="C463" s="17"/>
      <c r="D463" s="17"/>
      <c r="E463" s="17"/>
      <c r="F463" s="27"/>
    </row>
    <row r="464" spans="1:6" s="24" customFormat="1" outlineLevel="1">
      <c r="A464" s="17"/>
      <c r="B464" s="17"/>
      <c r="C464" s="17"/>
      <c r="D464" s="17"/>
      <c r="E464" s="17"/>
      <c r="F464" s="27"/>
    </row>
    <row r="465" spans="1:6" s="24" customFormat="1" outlineLevel="1">
      <c r="A465" s="17"/>
      <c r="B465" s="17"/>
      <c r="C465" s="17"/>
      <c r="D465" s="17"/>
      <c r="E465" s="17"/>
      <c r="F465" s="27"/>
    </row>
    <row r="466" spans="1:6" s="24" customFormat="1" outlineLevel="1">
      <c r="A466" s="17"/>
      <c r="B466" s="17"/>
      <c r="C466" s="17"/>
      <c r="D466" s="17"/>
      <c r="E466" s="17"/>
      <c r="F466" s="27"/>
    </row>
    <row r="467" spans="1:6" s="24" customFormat="1" outlineLevel="1">
      <c r="A467" s="17"/>
      <c r="B467" s="17"/>
      <c r="C467" s="17"/>
      <c r="D467" s="17"/>
      <c r="E467" s="17"/>
      <c r="F467" s="27"/>
    </row>
    <row r="468" spans="1:6" s="24" customFormat="1" outlineLevel="1">
      <c r="A468" s="17"/>
      <c r="B468" s="17"/>
      <c r="C468" s="17"/>
      <c r="D468" s="17"/>
      <c r="E468" s="17"/>
      <c r="F468" s="27"/>
    </row>
    <row r="469" spans="1:6" s="24" customFormat="1" outlineLevel="1">
      <c r="A469" s="17"/>
      <c r="B469" s="17"/>
      <c r="C469" s="17"/>
      <c r="D469" s="17"/>
      <c r="E469" s="17"/>
      <c r="F469" s="27"/>
    </row>
    <row r="470" spans="1:6" s="24" customFormat="1" outlineLevel="1">
      <c r="A470" s="17"/>
      <c r="B470" s="17"/>
      <c r="C470" s="17"/>
      <c r="D470" s="17"/>
      <c r="E470" s="17"/>
      <c r="F470" s="27"/>
    </row>
    <row r="471" spans="1:6" s="24" customFormat="1" outlineLevel="1">
      <c r="A471" s="17"/>
      <c r="B471" s="17"/>
      <c r="C471" s="17"/>
      <c r="D471" s="17"/>
      <c r="E471" s="17"/>
      <c r="F471" s="27"/>
    </row>
    <row r="472" spans="1:6" s="24" customFormat="1" outlineLevel="1">
      <c r="A472" s="17"/>
      <c r="B472" s="17"/>
      <c r="C472" s="17"/>
      <c r="D472" s="17"/>
      <c r="E472" s="17"/>
      <c r="F472" s="27"/>
    </row>
    <row r="473" spans="1:6" s="24" customFormat="1" outlineLevel="1">
      <c r="A473" s="17"/>
      <c r="B473" s="17"/>
      <c r="C473" s="17"/>
      <c r="D473" s="17"/>
      <c r="E473" s="17"/>
      <c r="F473" s="27"/>
    </row>
    <row r="474" spans="1:6" s="24" customFormat="1" outlineLevel="1">
      <c r="A474" s="17"/>
      <c r="B474" s="17"/>
      <c r="C474" s="17"/>
      <c r="D474" s="17"/>
      <c r="E474" s="17"/>
      <c r="F474" s="27"/>
    </row>
    <row r="475" spans="1:6" s="24" customFormat="1" outlineLevel="1">
      <c r="A475" s="17"/>
      <c r="B475" s="17"/>
      <c r="C475" s="17"/>
      <c r="D475" s="17"/>
      <c r="E475" s="17"/>
      <c r="F475" s="27"/>
    </row>
    <row r="476" spans="1:6" s="24" customFormat="1" outlineLevel="1">
      <c r="A476" s="17"/>
      <c r="B476" s="17"/>
      <c r="C476" s="17"/>
      <c r="D476" s="17"/>
      <c r="E476" s="17"/>
      <c r="F476" s="27"/>
    </row>
    <row r="477" spans="1:6" s="24" customFormat="1" outlineLevel="1">
      <c r="A477" s="17"/>
      <c r="B477" s="17"/>
      <c r="C477" s="17"/>
      <c r="D477" s="17"/>
      <c r="E477" s="17"/>
      <c r="F477" s="27"/>
    </row>
    <row r="478" spans="1:6" s="24" customFormat="1" outlineLevel="1">
      <c r="A478" s="17"/>
      <c r="B478" s="17"/>
      <c r="C478" s="17"/>
      <c r="D478" s="17"/>
      <c r="E478" s="17"/>
      <c r="F478" s="27"/>
    </row>
    <row r="479" spans="1:6" s="24" customFormat="1" outlineLevel="1">
      <c r="A479" s="17"/>
      <c r="B479" s="17"/>
      <c r="C479" s="17"/>
      <c r="D479" s="17"/>
      <c r="E479" s="17"/>
      <c r="F479" s="27"/>
    </row>
    <row r="480" spans="1:6" s="17" customFormat="1" outlineLevel="1">
      <c r="F480" s="27"/>
    </row>
    <row r="481" spans="6:6" s="17" customFormat="1">
      <c r="F481" s="27"/>
    </row>
    <row r="482" spans="6:6" s="17" customFormat="1" outlineLevel="1">
      <c r="F482" s="27"/>
    </row>
    <row r="483" spans="6:6" s="17" customFormat="1" outlineLevel="1">
      <c r="F483" s="27"/>
    </row>
    <row r="484" spans="6:6" s="17" customFormat="1" outlineLevel="1">
      <c r="F484" s="27"/>
    </row>
    <row r="485" spans="6:6" s="17" customFormat="1" outlineLevel="1">
      <c r="F485" s="27"/>
    </row>
    <row r="486" spans="6:6" s="17" customFormat="1" outlineLevel="1">
      <c r="F486" s="27"/>
    </row>
    <row r="487" spans="6:6" s="17" customFormat="1" outlineLevel="1">
      <c r="F487" s="27"/>
    </row>
    <row r="488" spans="6:6" s="17" customFormat="1" outlineLevel="1">
      <c r="F488" s="27"/>
    </row>
    <row r="489" spans="6:6" s="17" customFormat="1" outlineLevel="1">
      <c r="F489" s="27"/>
    </row>
    <row r="490" spans="6:6" s="17" customFormat="1" outlineLevel="1">
      <c r="F490" s="27"/>
    </row>
    <row r="491" spans="6:6" s="17" customFormat="1" outlineLevel="1">
      <c r="F491" s="27"/>
    </row>
    <row r="492" spans="6:6" s="17" customFormat="1" outlineLevel="1">
      <c r="F492" s="27"/>
    </row>
    <row r="493" spans="6:6" s="17" customFormat="1" outlineLevel="1">
      <c r="F493" s="27"/>
    </row>
    <row r="494" spans="6:6" s="17" customFormat="1" outlineLevel="1">
      <c r="F494" s="27"/>
    </row>
    <row r="495" spans="6:6" s="17" customFormat="1" outlineLevel="1">
      <c r="F495" s="27"/>
    </row>
    <row r="496" spans="6:6" s="17" customFormat="1" outlineLevel="1">
      <c r="F496" s="27"/>
    </row>
    <row r="497" spans="6:6" s="17" customFormat="1" outlineLevel="1">
      <c r="F497" s="27"/>
    </row>
    <row r="498" spans="6:6" s="17" customFormat="1" outlineLevel="1">
      <c r="F498" s="27"/>
    </row>
    <row r="499" spans="6:6" s="17" customFormat="1" outlineLevel="1">
      <c r="F499" s="27"/>
    </row>
    <row r="500" spans="6:6" s="17" customFormat="1" outlineLevel="1">
      <c r="F500" s="27"/>
    </row>
    <row r="501" spans="6:6" s="17" customFormat="1" outlineLevel="1">
      <c r="F501" s="27"/>
    </row>
    <row r="502" spans="6:6" s="17" customFormat="1" outlineLevel="1">
      <c r="F502" s="27"/>
    </row>
    <row r="503" spans="6:6" s="17" customFormat="1" outlineLevel="1">
      <c r="F503" s="27"/>
    </row>
    <row r="504" spans="6:6" s="17" customFormat="1" outlineLevel="1">
      <c r="F504" s="27"/>
    </row>
    <row r="505" spans="6:6" s="17" customFormat="1" outlineLevel="1">
      <c r="F505" s="27"/>
    </row>
    <row r="506" spans="6:6" s="17" customFormat="1" outlineLevel="1">
      <c r="F506" s="27"/>
    </row>
    <row r="507" spans="6:6" s="17" customFormat="1" outlineLevel="1">
      <c r="F507" s="27"/>
    </row>
    <row r="508" spans="6:6" s="17" customFormat="1" outlineLevel="1">
      <c r="F508" s="27"/>
    </row>
    <row r="509" spans="6:6" s="17" customFormat="1" outlineLevel="1">
      <c r="F509" s="27"/>
    </row>
    <row r="510" spans="6:6" s="17" customFormat="1" outlineLevel="1">
      <c r="F510" s="27"/>
    </row>
    <row r="511" spans="6:6" s="17" customFormat="1" outlineLevel="1">
      <c r="F511" s="27"/>
    </row>
    <row r="512" spans="6:6" s="17" customFormat="1" outlineLevel="1">
      <c r="F512" s="27"/>
    </row>
    <row r="513" spans="6:6" s="17" customFormat="1" outlineLevel="1">
      <c r="F513" s="27"/>
    </row>
    <row r="514" spans="6:6" s="17" customFormat="1" outlineLevel="1">
      <c r="F514" s="27"/>
    </row>
    <row r="515" spans="6:6" s="17" customFormat="1" outlineLevel="1">
      <c r="F515" s="27"/>
    </row>
    <row r="516" spans="6:6" s="17" customFormat="1" outlineLevel="1">
      <c r="F516" s="27"/>
    </row>
    <row r="517" spans="6:6" s="17" customFormat="1" outlineLevel="1">
      <c r="F517" s="27"/>
    </row>
    <row r="518" spans="6:6" s="17" customFormat="1" outlineLevel="1">
      <c r="F518" s="27"/>
    </row>
    <row r="519" spans="6:6" s="17" customFormat="1" outlineLevel="1">
      <c r="F519" s="27"/>
    </row>
    <row r="520" spans="6:6" s="17" customFormat="1" outlineLevel="1">
      <c r="F520" s="27"/>
    </row>
    <row r="521" spans="6:6" s="17" customFormat="1" outlineLevel="1">
      <c r="F521" s="27"/>
    </row>
    <row r="522" spans="6:6" s="17" customFormat="1" outlineLevel="1">
      <c r="F522" s="27"/>
    </row>
    <row r="523" spans="6:6" s="17" customFormat="1" outlineLevel="1">
      <c r="F523" s="27"/>
    </row>
    <row r="524" spans="6:6" s="17" customFormat="1" outlineLevel="1">
      <c r="F524" s="27"/>
    </row>
    <row r="525" spans="6:6" s="17" customFormat="1" outlineLevel="1">
      <c r="F525" s="27"/>
    </row>
    <row r="526" spans="6:6" s="17" customFormat="1" outlineLevel="1">
      <c r="F526" s="27"/>
    </row>
    <row r="527" spans="6:6" s="17" customFormat="1">
      <c r="F527" s="27"/>
    </row>
    <row r="528" spans="6:6" s="17" customFormat="1" outlineLevel="1">
      <c r="F528" s="27"/>
    </row>
    <row r="529" spans="6:6" s="17" customFormat="1" outlineLevel="1">
      <c r="F529" s="27"/>
    </row>
    <row r="530" spans="6:6" s="17" customFormat="1" outlineLevel="1">
      <c r="F530" s="27"/>
    </row>
    <row r="531" spans="6:6" s="17" customFormat="1" outlineLevel="1">
      <c r="F531" s="27"/>
    </row>
    <row r="532" spans="6:6" s="17" customFormat="1" outlineLevel="1">
      <c r="F532" s="27"/>
    </row>
    <row r="533" spans="6:6" s="17" customFormat="1" outlineLevel="1">
      <c r="F533" s="27"/>
    </row>
    <row r="534" spans="6:6" s="17" customFormat="1" outlineLevel="1">
      <c r="F534" s="27"/>
    </row>
    <row r="535" spans="6:6" s="17" customFormat="1" outlineLevel="1">
      <c r="F535" s="27"/>
    </row>
    <row r="536" spans="6:6" s="17" customFormat="1" outlineLevel="1">
      <c r="F536" s="27"/>
    </row>
    <row r="537" spans="6:6" s="17" customFormat="1" outlineLevel="1">
      <c r="F537" s="27"/>
    </row>
    <row r="538" spans="6:6" s="17" customFormat="1" outlineLevel="1">
      <c r="F538" s="27"/>
    </row>
    <row r="539" spans="6:6" s="17" customFormat="1" outlineLevel="1">
      <c r="F539" s="27"/>
    </row>
    <row r="540" spans="6:6" s="17" customFormat="1" outlineLevel="1">
      <c r="F540" s="27"/>
    </row>
    <row r="541" spans="6:6" s="17" customFormat="1" outlineLevel="1">
      <c r="F541" s="27"/>
    </row>
    <row r="542" spans="6:6" s="17" customFormat="1" outlineLevel="1">
      <c r="F542" s="27"/>
    </row>
    <row r="543" spans="6:6" s="17" customFormat="1" outlineLevel="1">
      <c r="F543" s="27"/>
    </row>
    <row r="544" spans="6:6" s="17" customFormat="1">
      <c r="F544" s="27"/>
    </row>
    <row r="545" spans="6:6" s="17" customFormat="1" outlineLevel="1">
      <c r="F545" s="27"/>
    </row>
    <row r="546" spans="6:6" s="17" customFormat="1" outlineLevel="1">
      <c r="F546" s="27"/>
    </row>
    <row r="547" spans="6:6" s="17" customFormat="1" outlineLevel="1">
      <c r="F547" s="27"/>
    </row>
    <row r="548" spans="6:6" s="17" customFormat="1" outlineLevel="1">
      <c r="F548" s="27"/>
    </row>
    <row r="549" spans="6:6" s="17" customFormat="1" outlineLevel="1">
      <c r="F549" s="27"/>
    </row>
    <row r="550" spans="6:6" s="17" customFormat="1" outlineLevel="1">
      <c r="F550" s="27"/>
    </row>
    <row r="551" spans="6:6" s="17" customFormat="1" outlineLevel="1">
      <c r="F551" s="27"/>
    </row>
    <row r="552" spans="6:6" s="17" customFormat="1" outlineLevel="1">
      <c r="F552" s="27"/>
    </row>
    <row r="553" spans="6:6" s="17" customFormat="1" outlineLevel="1">
      <c r="F553" s="27"/>
    </row>
    <row r="554" spans="6:6" s="17" customFormat="1" outlineLevel="1">
      <c r="F554" s="27"/>
    </row>
    <row r="555" spans="6:6" s="17" customFormat="1">
      <c r="F555" s="27"/>
    </row>
    <row r="556" spans="6:6" s="17" customFormat="1" outlineLevel="1">
      <c r="F556" s="27"/>
    </row>
    <row r="557" spans="6:6" s="17" customFormat="1" outlineLevel="1">
      <c r="F557" s="27"/>
    </row>
    <row r="558" spans="6:6" s="17" customFormat="1" outlineLevel="1">
      <c r="F558" s="27"/>
    </row>
    <row r="559" spans="6:6" s="17" customFormat="1" outlineLevel="1">
      <c r="F559" s="27"/>
    </row>
    <row r="560" spans="6:6" s="17" customFormat="1">
      <c r="F560" s="27"/>
    </row>
    <row r="561" spans="1:6" s="29" customFormat="1">
      <c r="A561" s="17"/>
      <c r="B561" s="17"/>
      <c r="C561" s="17"/>
      <c r="D561" s="17"/>
      <c r="E561" s="17"/>
      <c r="F561" s="27"/>
    </row>
    <row r="562" spans="1:6" s="29" customFormat="1">
      <c r="A562" s="17"/>
      <c r="B562" s="17"/>
      <c r="C562" s="17"/>
      <c r="D562" s="17"/>
      <c r="E562" s="17"/>
      <c r="F562" s="27"/>
    </row>
    <row r="563" spans="1:6" s="29" customFormat="1">
      <c r="A563" s="17"/>
      <c r="B563" s="17"/>
      <c r="C563" s="17"/>
      <c r="D563" s="17"/>
      <c r="E563" s="17"/>
      <c r="F563" s="27"/>
    </row>
    <row r="564" spans="1:6" s="29" customFormat="1">
      <c r="A564" s="17"/>
      <c r="B564" s="17"/>
      <c r="C564" s="17"/>
      <c r="D564" s="17"/>
      <c r="E564" s="17"/>
      <c r="F564" s="27"/>
    </row>
    <row r="565" spans="1:6" s="29" customFormat="1">
      <c r="A565" s="17"/>
      <c r="B565" s="17"/>
      <c r="C565" s="17"/>
      <c r="D565" s="17"/>
      <c r="E565" s="17"/>
      <c r="F565" s="27"/>
    </row>
    <row r="566" spans="1:6" s="29" customFormat="1">
      <c r="A566" s="17"/>
      <c r="B566" s="17"/>
      <c r="C566" s="17"/>
      <c r="D566" s="17"/>
      <c r="E566" s="17"/>
      <c r="F566" s="27"/>
    </row>
    <row r="567" spans="1:6" s="29" customFormat="1">
      <c r="A567" s="17"/>
      <c r="B567" s="17"/>
      <c r="C567" s="17"/>
      <c r="D567" s="17"/>
      <c r="E567" s="17"/>
      <c r="F567" s="27"/>
    </row>
    <row r="568" spans="1:6" s="29" customFormat="1">
      <c r="A568" s="17"/>
      <c r="B568" s="17"/>
      <c r="C568" s="17"/>
      <c r="D568" s="17"/>
      <c r="E568" s="17"/>
      <c r="F568" s="27"/>
    </row>
    <row r="569" spans="1:6" s="29" customFormat="1">
      <c r="A569" s="17"/>
      <c r="B569" s="17"/>
      <c r="C569" s="17"/>
      <c r="D569" s="17"/>
      <c r="E569" s="17"/>
      <c r="F569" s="27"/>
    </row>
    <row r="570" spans="1:6" s="29" customFormat="1">
      <c r="A570" s="17"/>
      <c r="B570" s="17"/>
      <c r="C570" s="17"/>
      <c r="D570" s="17"/>
      <c r="E570" s="17"/>
      <c r="F570" s="27"/>
    </row>
    <row r="571" spans="1:6" s="29" customFormat="1">
      <c r="A571" s="17"/>
      <c r="B571" s="17"/>
      <c r="C571" s="17"/>
      <c r="D571" s="17"/>
      <c r="E571" s="17"/>
      <c r="F571" s="27"/>
    </row>
  </sheetData>
  <mergeCells count="15">
    <mergeCell ref="A434:F434"/>
    <mergeCell ref="A429:F429"/>
    <mergeCell ref="A431:F431"/>
    <mergeCell ref="A430:F430"/>
    <mergeCell ref="A9:F9"/>
    <mergeCell ref="A432:F432"/>
    <mergeCell ref="A96:F96"/>
    <mergeCell ref="A97:F97"/>
    <mergeCell ref="D95:I95"/>
    <mergeCell ref="A101:F101"/>
    <mergeCell ref="D1:F1"/>
    <mergeCell ref="A98:F98"/>
    <mergeCell ref="A99:F99"/>
    <mergeCell ref="A433:F433"/>
    <mergeCell ref="A2:F2"/>
  </mergeCells>
  <conditionalFormatting sqref="F10">
    <cfRule type="cellIs" dxfId="1" priority="1" stopIfTrue="1" operator="equal">
      <formula>0</formula>
    </cfRule>
  </conditionalFormatting>
  <printOptions horizontalCentered="1" verticalCentered="1"/>
  <pageMargins left="0" right="0" top="0" bottom="0" header="0" footer="0"/>
  <pageSetup paperSize="9" scale="39" fitToHeight="0" orientation="landscape" r:id="rId1"/>
  <headerFooter alignWithMargins="0">
    <oddFooter>&amp;C&amp;"-,Regular"&amp;10Página &amp;P de &amp;N</oddFooter>
  </headerFooter>
  <rowBreaks count="4" manualBreakCount="4">
    <brk id="50" max="5" man="1"/>
    <brk id="139" max="6" man="1"/>
    <brk id="285" max="6" man="1"/>
    <brk id="340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showGridLines="0" tabSelected="1" view="pageBreakPreview" zoomScale="55" zoomScaleNormal="55" zoomScaleSheetLayoutView="55" workbookViewId="0">
      <selection activeCell="X4" sqref="X4"/>
    </sheetView>
  </sheetViews>
  <sheetFormatPr defaultRowHeight="14.25"/>
  <cols>
    <col min="1" max="1" width="5.75" customWidth="1"/>
    <col min="2" max="2" width="5.625" customWidth="1"/>
    <col min="3" max="3" width="60.875" customWidth="1"/>
    <col min="4" max="4" width="5.875" customWidth="1"/>
    <col min="5" max="5" width="16" customWidth="1"/>
    <col min="6" max="6" width="11.25" customWidth="1"/>
    <col min="7" max="7" width="13.25" customWidth="1"/>
    <col min="8" max="8" width="15.375" customWidth="1"/>
    <col min="9" max="10" width="13.25" customWidth="1"/>
    <col min="11" max="11" width="9" style="79"/>
    <col min="12" max="12" width="11.875" style="79" bestFit="1" customWidth="1"/>
    <col min="13" max="22" width="9" style="79"/>
    <col min="23" max="23" width="15.375" style="79" bestFit="1" customWidth="1"/>
    <col min="24" max="24" width="14.125" style="79" customWidth="1"/>
    <col min="25" max="16384" width="9" style="79"/>
  </cols>
  <sheetData>
    <row r="1" spans="1:25" ht="18">
      <c r="A1" s="123"/>
      <c r="B1" s="83"/>
      <c r="C1" s="83"/>
      <c r="D1" s="83"/>
      <c r="E1" s="83"/>
      <c r="F1" s="83"/>
      <c r="G1" s="83"/>
      <c r="H1" s="83"/>
      <c r="V1" s="260" t="s">
        <v>170</v>
      </c>
      <c r="W1" s="260"/>
      <c r="X1" s="260"/>
    </row>
    <row r="2" spans="1:25" ht="24.75">
      <c r="A2" s="80"/>
      <c r="B2" s="83"/>
      <c r="C2" s="83"/>
      <c r="D2" s="83"/>
      <c r="E2" s="83"/>
      <c r="F2" s="83"/>
      <c r="G2" s="83"/>
      <c r="H2" s="83"/>
      <c r="I2" s="83"/>
      <c r="J2" s="83"/>
      <c r="K2" s="81"/>
      <c r="L2" s="81"/>
    </row>
    <row r="3" spans="1:25" ht="47.25" customHeight="1">
      <c r="A3" s="80"/>
      <c r="B3" s="83"/>
      <c r="C3" s="83"/>
      <c r="D3" s="83"/>
      <c r="E3" s="83"/>
      <c r="F3" s="83"/>
      <c r="G3" s="83"/>
      <c r="J3" s="83"/>
      <c r="K3" s="81"/>
      <c r="L3" s="81"/>
      <c r="W3"/>
      <c r="X3"/>
      <c r="Y3"/>
    </row>
    <row r="4" spans="1:25" ht="24.75">
      <c r="A4" s="80"/>
      <c r="B4" s="83"/>
      <c r="C4" s="181" t="s">
        <v>164</v>
      </c>
      <c r="D4" s="181"/>
      <c r="E4" s="184" t="s">
        <v>178</v>
      </c>
      <c r="F4" s="184"/>
      <c r="G4" s="184"/>
      <c r="H4" s="184"/>
      <c r="I4" s="184"/>
      <c r="J4" s="184"/>
      <c r="K4" s="81"/>
      <c r="L4" s="81"/>
      <c r="W4"/>
      <c r="X4"/>
      <c r="Y4"/>
    </row>
    <row r="5" spans="1:25" ht="24.75">
      <c r="A5" s="80"/>
      <c r="B5" s="124"/>
      <c r="C5" s="182" t="s">
        <v>165</v>
      </c>
      <c r="D5" s="182"/>
      <c r="E5" s="265" t="s">
        <v>142</v>
      </c>
      <c r="F5" s="265"/>
      <c r="G5" s="265"/>
      <c r="H5" s="265"/>
      <c r="I5" s="265"/>
      <c r="J5" s="183"/>
      <c r="K5" s="81"/>
      <c r="L5" s="81"/>
      <c r="W5"/>
      <c r="X5"/>
      <c r="Y5"/>
    </row>
    <row r="6" spans="1:25" ht="24.75">
      <c r="A6" s="80"/>
      <c r="B6" s="85"/>
      <c r="C6" s="85"/>
      <c r="D6" s="85"/>
      <c r="E6" s="86"/>
      <c r="F6" s="84"/>
      <c r="G6" s="84"/>
      <c r="J6" s="83"/>
      <c r="K6" s="81"/>
      <c r="L6" s="81"/>
      <c r="W6"/>
      <c r="X6"/>
      <c r="Y6"/>
    </row>
    <row r="7" spans="1:25" ht="24.75">
      <c r="A7" s="80"/>
      <c r="B7" s="85"/>
      <c r="C7" s="85"/>
      <c r="D7" s="85"/>
      <c r="E7" s="86"/>
      <c r="F7" s="86"/>
      <c r="G7" s="84"/>
      <c r="J7" s="83"/>
      <c r="K7" s="81"/>
      <c r="L7" s="81"/>
      <c r="W7"/>
      <c r="X7"/>
      <c r="Y7"/>
    </row>
    <row r="8" spans="1:25" ht="24.75">
      <c r="A8" s="80"/>
      <c r="B8" s="85"/>
      <c r="C8" s="85"/>
      <c r="D8" s="85"/>
      <c r="E8" s="86"/>
      <c r="F8" s="84"/>
      <c r="G8" s="84"/>
      <c r="H8" s="84"/>
      <c r="I8" s="84"/>
      <c r="J8" s="83"/>
      <c r="K8" s="81"/>
      <c r="L8" s="81"/>
      <c r="W8"/>
      <c r="X8"/>
      <c r="Y8"/>
    </row>
    <row r="9" spans="1:25" ht="24.75">
      <c r="A9" s="80"/>
      <c r="B9" s="85"/>
      <c r="C9" s="85"/>
      <c r="D9" s="85"/>
      <c r="E9" s="86"/>
      <c r="F9" s="84"/>
      <c r="G9" s="84"/>
      <c r="H9" s="84"/>
      <c r="I9" s="84"/>
      <c r="J9" s="83"/>
      <c r="K9" s="81"/>
      <c r="L9" s="81"/>
    </row>
    <row r="10" spans="1:25" ht="24.75">
      <c r="A10" s="5"/>
      <c r="B10" s="262" t="s">
        <v>160</v>
      </c>
      <c r="C10" s="262"/>
      <c r="D10" s="262"/>
      <c r="E10" s="262"/>
      <c r="F10" s="262"/>
      <c r="G10" s="262"/>
      <c r="H10" s="262"/>
      <c r="I10" s="262"/>
      <c r="J10" s="262"/>
      <c r="K10" s="81"/>
      <c r="L10" s="81"/>
      <c r="R10" s="121" t="s">
        <v>155</v>
      </c>
    </row>
    <row r="11" spans="1:25" ht="24.75">
      <c r="A11" s="122"/>
      <c r="B11" s="125" t="s">
        <v>0</v>
      </c>
      <c r="C11" s="125" t="s">
        <v>1</v>
      </c>
      <c r="D11" s="125"/>
      <c r="E11" s="125" t="s">
        <v>2</v>
      </c>
      <c r="F11" s="125" t="s">
        <v>10</v>
      </c>
      <c r="G11" s="120" t="s">
        <v>156</v>
      </c>
      <c r="H11" s="120" t="s">
        <v>157</v>
      </c>
      <c r="I11" s="120" t="s">
        <v>158</v>
      </c>
      <c r="J11" s="120" t="s">
        <v>159</v>
      </c>
      <c r="K11" s="81"/>
      <c r="L11" s="81"/>
    </row>
    <row r="12" spans="1:25" ht="24.75">
      <c r="A12" s="5"/>
      <c r="B12" s="264">
        <v>1</v>
      </c>
      <c r="C12" s="268" t="str">
        <f>'ORÇAMENTO ATUAL'!D10</f>
        <v>SERVIÇOS PRELIMINARES</v>
      </c>
      <c r="D12" s="95" t="s">
        <v>150</v>
      </c>
      <c r="E12" s="103"/>
      <c r="F12" s="103"/>
      <c r="G12" s="99"/>
      <c r="H12" s="98"/>
      <c r="I12" s="98"/>
      <c r="J12" s="100"/>
      <c r="K12" s="81"/>
      <c r="L12" s="81"/>
    </row>
    <row r="13" spans="1:25" ht="24.75">
      <c r="A13" s="5"/>
      <c r="B13" s="264"/>
      <c r="C13" s="268"/>
      <c r="D13" s="96" t="s">
        <v>151</v>
      </c>
      <c r="E13" s="103"/>
      <c r="F13" s="103"/>
      <c r="G13" s="98"/>
      <c r="H13" s="98"/>
      <c r="I13" s="98"/>
      <c r="J13" s="100"/>
      <c r="K13" s="81"/>
      <c r="L13" s="81"/>
    </row>
    <row r="14" spans="1:25" ht="24.75">
      <c r="A14" s="5"/>
      <c r="B14" s="264"/>
      <c r="C14" s="268"/>
      <c r="D14" s="96" t="s">
        <v>152</v>
      </c>
      <c r="E14" s="103"/>
      <c r="F14" s="103"/>
      <c r="G14" s="87">
        <v>1</v>
      </c>
      <c r="H14" s="87"/>
      <c r="I14" s="87"/>
      <c r="J14" s="87"/>
      <c r="K14" s="81"/>
      <c r="L14" s="81"/>
      <c r="M14"/>
      <c r="N14"/>
      <c r="O14" s="121"/>
      <c r="P14" s="121"/>
      <c r="Q14" s="121"/>
      <c r="S14" s="82"/>
      <c r="T14" s="82"/>
      <c r="U14" s="82"/>
      <c r="V14" s="82"/>
      <c r="W14" s="82"/>
    </row>
    <row r="15" spans="1:25" ht="24.75">
      <c r="A15" s="122"/>
      <c r="B15" s="264"/>
      <c r="C15" s="268"/>
      <c r="D15" s="97" t="s">
        <v>153</v>
      </c>
      <c r="E15" s="104">
        <f>'ORÇAMENTO ATUAL'!H13</f>
        <v>9682.7999999999993</v>
      </c>
      <c r="F15" s="105">
        <f>E15/E37</f>
        <v>6.1984371927352858E-2</v>
      </c>
      <c r="G15" s="88">
        <f>G14*$E15</f>
        <v>9682.7999999999993</v>
      </c>
      <c r="H15" s="88">
        <f>H14*$E15</f>
        <v>0</v>
      </c>
      <c r="I15" s="88">
        <f>I14*$E15</f>
        <v>0</v>
      </c>
      <c r="J15" s="88">
        <f>J14*$E15</f>
        <v>0</v>
      </c>
      <c r="K15" s="81"/>
      <c r="L15" s="119"/>
      <c r="M15"/>
      <c r="N15"/>
      <c r="O15" s="82"/>
      <c r="P15" s="82"/>
      <c r="Q15" s="82"/>
      <c r="R15" s="82"/>
      <c r="S15" s="82"/>
      <c r="T15" s="82"/>
      <c r="U15" s="82"/>
      <c r="V15" s="82"/>
      <c r="W15" s="82"/>
    </row>
    <row r="16" spans="1:25" ht="24.75">
      <c r="A16" s="122"/>
      <c r="B16" s="264">
        <v>2</v>
      </c>
      <c r="C16" s="269" t="str">
        <f>'ORÇAMENTO ATUAL'!D14</f>
        <v>MATERIAL DE INFRAESTRUTURA CASA DE MAQUINAS</v>
      </c>
      <c r="D16" s="95" t="s">
        <v>150</v>
      </c>
      <c r="E16" s="104"/>
      <c r="F16" s="105"/>
      <c r="G16" s="101"/>
      <c r="H16" s="101"/>
      <c r="I16" s="101"/>
      <c r="J16" s="101"/>
      <c r="K16" s="81"/>
      <c r="L16" s="119"/>
      <c r="M16" s="267"/>
      <c r="N16" s="267"/>
      <c r="O16" s="267"/>
      <c r="P16" s="267"/>
      <c r="Q16" s="267"/>
      <c r="R16" s="267"/>
      <c r="S16" s="267"/>
      <c r="T16" s="267"/>
      <c r="U16" s="267"/>
      <c r="V16" s="267"/>
      <c r="W16" s="267"/>
    </row>
    <row r="17" spans="1:23" ht="24.75">
      <c r="A17" s="122"/>
      <c r="B17" s="264"/>
      <c r="C17" s="269"/>
      <c r="D17" s="96" t="s">
        <v>151</v>
      </c>
      <c r="E17" s="104"/>
      <c r="F17" s="105"/>
      <c r="G17" s="88"/>
      <c r="H17" s="88"/>
      <c r="I17" s="88"/>
      <c r="J17" s="88"/>
      <c r="K17" s="81"/>
      <c r="L17" s="119"/>
      <c r="M17" s="82"/>
      <c r="N17" s="82"/>
      <c r="O17" s="82"/>
      <c r="P17" s="82"/>
      <c r="Q17" s="82"/>
      <c r="R17" s="82"/>
      <c r="S17" s="82"/>
      <c r="T17" s="82"/>
      <c r="U17" s="82"/>
      <c r="V17" s="81"/>
      <c r="W17" s="81"/>
    </row>
    <row r="18" spans="1:23" ht="24.75">
      <c r="A18" s="122"/>
      <c r="B18" s="264"/>
      <c r="C18" s="269"/>
      <c r="D18" s="96" t="s">
        <v>152</v>
      </c>
      <c r="E18" s="104"/>
      <c r="F18" s="105"/>
      <c r="G18" s="87">
        <v>0.25</v>
      </c>
      <c r="H18" s="87">
        <v>0.25</v>
      </c>
      <c r="I18" s="87">
        <v>0.25</v>
      </c>
      <c r="J18" s="87">
        <v>0.25</v>
      </c>
      <c r="K18" s="81"/>
      <c r="L18" s="119"/>
      <c r="M18"/>
      <c r="N18"/>
      <c r="O18"/>
      <c r="P18"/>
      <c r="Q18"/>
      <c r="R18"/>
      <c r="S18"/>
      <c r="T18"/>
      <c r="U18"/>
    </row>
    <row r="19" spans="1:23" ht="24.75">
      <c r="A19" s="122"/>
      <c r="B19" s="264"/>
      <c r="C19" s="269"/>
      <c r="D19" s="97" t="s">
        <v>153</v>
      </c>
      <c r="E19" s="104">
        <f>'ORÇAMENTO ATUAL'!H30</f>
        <v>10623.692500000001</v>
      </c>
      <c r="F19" s="105">
        <f>E19/E37</f>
        <v>6.8007488243259098E-2</v>
      </c>
      <c r="G19" s="88">
        <f>G18*$E19</f>
        <v>2655.9231250000003</v>
      </c>
      <c r="H19" s="88">
        <f>H18*$E19</f>
        <v>2655.9231250000003</v>
      </c>
      <c r="I19" s="88">
        <f>I18*$E19</f>
        <v>2655.9231250000003</v>
      </c>
      <c r="J19" s="88">
        <f>J18*$E19</f>
        <v>2655.9231250000003</v>
      </c>
      <c r="K19" s="81"/>
      <c r="L19" s="119"/>
      <c r="M19"/>
      <c r="N19"/>
      <c r="O19"/>
      <c r="P19"/>
      <c r="Q19"/>
      <c r="R19"/>
      <c r="S19"/>
      <c r="T19"/>
      <c r="U19"/>
    </row>
    <row r="20" spans="1:23" ht="24.75">
      <c r="A20" s="122"/>
      <c r="B20" s="264">
        <v>3</v>
      </c>
      <c r="C20" s="264" t="str">
        <f>'ORÇAMENTO ATUAL'!D31</f>
        <v>PARA QUADRO PRINCIPAL - EXISTENTE</v>
      </c>
      <c r="D20" s="95" t="s">
        <v>150</v>
      </c>
      <c r="E20" s="104"/>
      <c r="F20" s="105"/>
      <c r="G20" s="101"/>
      <c r="H20" s="101"/>
      <c r="I20" s="101"/>
      <c r="J20" s="101"/>
      <c r="K20" s="81"/>
      <c r="L20" s="119"/>
      <c r="M20"/>
      <c r="N20"/>
      <c r="O20"/>
      <c r="P20"/>
      <c r="Q20" s="1"/>
      <c r="R20" s="1"/>
      <c r="S20"/>
      <c r="T20"/>
      <c r="U20"/>
    </row>
    <row r="21" spans="1:23" ht="24.75">
      <c r="A21" s="122"/>
      <c r="B21" s="264"/>
      <c r="C21" s="264"/>
      <c r="D21" s="96" t="s">
        <v>151</v>
      </c>
      <c r="E21" s="104"/>
      <c r="F21" s="105"/>
      <c r="G21" s="88"/>
      <c r="H21" s="88"/>
      <c r="I21" s="88"/>
      <c r="J21" s="88"/>
      <c r="K21" s="81"/>
      <c r="L21" s="119"/>
      <c r="M21"/>
      <c r="N21"/>
      <c r="O21"/>
      <c r="P21"/>
      <c r="Q21"/>
      <c r="R21"/>
      <c r="S21"/>
      <c r="T21"/>
      <c r="U21"/>
    </row>
    <row r="22" spans="1:23" ht="24.75">
      <c r="A22" s="122"/>
      <c r="B22" s="264"/>
      <c r="C22" s="264"/>
      <c r="D22" s="96" t="s">
        <v>152</v>
      </c>
      <c r="E22" s="104"/>
      <c r="F22" s="105"/>
      <c r="G22" s="87">
        <v>0.25</v>
      </c>
      <c r="H22" s="87">
        <v>0.25</v>
      </c>
      <c r="I22" s="87">
        <v>0.25</v>
      </c>
      <c r="J22" s="87">
        <v>0.25</v>
      </c>
      <c r="K22" s="81"/>
      <c r="L22" s="119"/>
      <c r="M22"/>
      <c r="N22"/>
      <c r="O22"/>
      <c r="P22"/>
      <c r="Q22"/>
      <c r="R22"/>
      <c r="S22"/>
      <c r="T22"/>
      <c r="U22"/>
    </row>
    <row r="23" spans="1:23" ht="24.75">
      <c r="A23" s="122"/>
      <c r="B23" s="264"/>
      <c r="C23" s="264"/>
      <c r="D23" s="97" t="s">
        <v>153</v>
      </c>
      <c r="E23" s="104">
        <f>'ORÇAMENTO ATUAL'!H38</f>
        <v>4151.9799999999996</v>
      </c>
      <c r="F23" s="105">
        <f>E23/E37</f>
        <v>2.6578868979523537E-2</v>
      </c>
      <c r="G23" s="88">
        <f>G22*$E23</f>
        <v>1037.9949999999999</v>
      </c>
      <c r="H23" s="88">
        <f>H22*$E23</f>
        <v>1037.9949999999999</v>
      </c>
      <c r="I23" s="88">
        <f>I22*$E23</f>
        <v>1037.9949999999999</v>
      </c>
      <c r="J23" s="88">
        <f>J22*$E23</f>
        <v>1037.9949999999999</v>
      </c>
      <c r="K23" s="81"/>
      <c r="L23" s="119"/>
      <c r="M23"/>
      <c r="N23"/>
      <c r="O23"/>
      <c r="P23"/>
      <c r="Q23"/>
      <c r="R23"/>
      <c r="S23"/>
      <c r="T23"/>
      <c r="U23"/>
    </row>
    <row r="24" spans="1:23" ht="24.75">
      <c r="A24" s="122"/>
      <c r="B24" s="264">
        <v>4</v>
      </c>
      <c r="C24" s="264" t="str">
        <f>'ORÇAMENTO ATUAL'!D39</f>
        <v>FECHAMENTO DO SISTEMA DE TROCA DE CALOR</v>
      </c>
      <c r="D24" s="95" t="s">
        <v>150</v>
      </c>
      <c r="E24" s="104"/>
      <c r="F24" s="105"/>
      <c r="G24" s="102"/>
      <c r="H24" s="102"/>
      <c r="I24" s="101"/>
      <c r="J24" s="101"/>
      <c r="K24" s="81"/>
      <c r="L24" s="119"/>
      <c r="M24"/>
      <c r="N24"/>
      <c r="O24"/>
      <c r="P24"/>
      <c r="Q24"/>
      <c r="R24"/>
      <c r="S24"/>
      <c r="T24"/>
      <c r="U24"/>
    </row>
    <row r="25" spans="1:23" ht="24.75">
      <c r="A25" s="122"/>
      <c r="B25" s="264"/>
      <c r="C25" s="264"/>
      <c r="D25" s="96" t="s">
        <v>151</v>
      </c>
      <c r="E25" s="104"/>
      <c r="F25" s="105"/>
      <c r="G25" s="102"/>
      <c r="H25" s="102"/>
      <c r="I25" s="102"/>
      <c r="J25" s="102"/>
      <c r="K25" s="81"/>
      <c r="L25" s="119"/>
      <c r="M25"/>
      <c r="N25"/>
      <c r="O25"/>
      <c r="P25"/>
      <c r="Q25"/>
      <c r="R25"/>
      <c r="S25"/>
      <c r="T25"/>
      <c r="U25"/>
    </row>
    <row r="26" spans="1:23" ht="24.75">
      <c r="A26" s="122"/>
      <c r="B26" s="264"/>
      <c r="C26" s="264"/>
      <c r="D26" s="96" t="s">
        <v>152</v>
      </c>
      <c r="E26" s="104"/>
      <c r="F26" s="105"/>
      <c r="G26" s="87"/>
      <c r="H26" s="87"/>
      <c r="I26" s="87">
        <v>0.5</v>
      </c>
      <c r="J26" s="87">
        <v>0.5</v>
      </c>
      <c r="K26" s="81"/>
      <c r="L26" s="119"/>
      <c r="M26"/>
      <c r="N26"/>
      <c r="O26"/>
      <c r="P26"/>
      <c r="Q26"/>
      <c r="R26"/>
      <c r="S26"/>
      <c r="T26"/>
      <c r="U26"/>
    </row>
    <row r="27" spans="1:23" ht="24.75">
      <c r="A27" s="122"/>
      <c r="B27" s="264"/>
      <c r="C27" s="264"/>
      <c r="D27" s="97" t="s">
        <v>153</v>
      </c>
      <c r="E27" s="104">
        <f>'ORÇAMENTO ATUAL'!H50</f>
        <v>11902.817129268296</v>
      </c>
      <c r="F27" s="105">
        <f>E27/E37</f>
        <v>7.6195795010103748E-2</v>
      </c>
      <c r="G27" s="88">
        <f>G26*$E27</f>
        <v>0</v>
      </c>
      <c r="H27" s="88">
        <f>H26*$E27</f>
        <v>0</v>
      </c>
      <c r="I27" s="88">
        <f>I26*$E27</f>
        <v>5951.4085646341482</v>
      </c>
      <c r="J27" s="88">
        <f>J26*$E27</f>
        <v>5951.4085646341482</v>
      </c>
      <c r="K27" s="81"/>
      <c r="L27" s="119"/>
      <c r="M27"/>
      <c r="N27"/>
      <c r="O27"/>
      <c r="P27"/>
      <c r="Q27"/>
      <c r="R27"/>
      <c r="S27"/>
      <c r="T27"/>
      <c r="U27"/>
    </row>
    <row r="28" spans="1:23" ht="24.75">
      <c r="A28" s="122"/>
      <c r="B28" s="264">
        <v>5</v>
      </c>
      <c r="C28" s="264" t="str">
        <f>'ORÇAMENTO ATUAL'!D51</f>
        <v>HIDRÁULICA</v>
      </c>
      <c r="D28" s="95" t="s">
        <v>150</v>
      </c>
      <c r="E28" s="104"/>
      <c r="F28" s="105"/>
      <c r="G28" s="101"/>
      <c r="H28" s="101"/>
      <c r="I28" s="101"/>
      <c r="J28" s="102"/>
      <c r="K28" s="81"/>
      <c r="L28" s="119"/>
      <c r="M28"/>
      <c r="N28"/>
      <c r="O28"/>
      <c r="P28"/>
      <c r="Q28"/>
      <c r="R28"/>
      <c r="S28"/>
      <c r="T28"/>
      <c r="U28"/>
    </row>
    <row r="29" spans="1:23" ht="24.75">
      <c r="A29" s="122"/>
      <c r="B29" s="264"/>
      <c r="C29" s="264"/>
      <c r="D29" s="96" t="s">
        <v>151</v>
      </c>
      <c r="E29" s="104"/>
      <c r="F29" s="105"/>
      <c r="G29" s="88"/>
      <c r="H29" s="88"/>
      <c r="I29" s="88"/>
      <c r="J29" s="88"/>
      <c r="K29" s="81"/>
      <c r="L29" s="119"/>
      <c r="M29"/>
      <c r="N29"/>
      <c r="O29"/>
      <c r="P29"/>
      <c r="Q29"/>
      <c r="R29"/>
      <c r="S29"/>
      <c r="T29"/>
      <c r="U29"/>
    </row>
    <row r="30" spans="1:23" ht="24.75">
      <c r="A30" s="122"/>
      <c r="B30" s="264"/>
      <c r="C30" s="264"/>
      <c r="D30" s="96" t="s">
        <v>152</v>
      </c>
      <c r="E30" s="104"/>
      <c r="F30" s="105"/>
      <c r="G30" s="87">
        <v>0.4</v>
      </c>
      <c r="H30" s="87">
        <v>0.4</v>
      </c>
      <c r="I30" s="87">
        <v>0.2</v>
      </c>
      <c r="J30" s="87"/>
      <c r="K30" s="81"/>
      <c r="L30" s="119"/>
      <c r="M30"/>
      <c r="N30"/>
      <c r="O30"/>
      <c r="P30"/>
      <c r="Q30"/>
      <c r="R30"/>
      <c r="S30"/>
      <c r="T30"/>
      <c r="U30"/>
    </row>
    <row r="31" spans="1:23" ht="24.75">
      <c r="A31" s="122"/>
      <c r="B31" s="264"/>
      <c r="C31" s="264"/>
      <c r="D31" s="97" t="s">
        <v>153</v>
      </c>
      <c r="E31" s="104">
        <f>'ORÇAMENTO ATUAL'!H59</f>
        <v>4967.72</v>
      </c>
      <c r="F31" s="105">
        <f>E31/E37</f>
        <v>3.1800822500820974E-2</v>
      </c>
      <c r="G31" s="88">
        <f>G30*$E31</f>
        <v>1987.0880000000002</v>
      </c>
      <c r="H31" s="88">
        <f>H30*$E31</f>
        <v>1987.0880000000002</v>
      </c>
      <c r="I31" s="88">
        <f>I30*$E31</f>
        <v>993.5440000000001</v>
      </c>
      <c r="J31" s="88">
        <f>J30*$E31</f>
        <v>0</v>
      </c>
      <c r="K31" s="81"/>
      <c r="L31" s="119"/>
      <c r="M31"/>
      <c r="N31"/>
      <c r="O31"/>
      <c r="P31"/>
      <c r="Q31"/>
      <c r="R31"/>
      <c r="S31"/>
      <c r="T31"/>
      <c r="U31"/>
    </row>
    <row r="32" spans="1:23" ht="24.75">
      <c r="A32" s="122"/>
      <c r="B32" s="264">
        <v>6</v>
      </c>
      <c r="C32" s="264" t="str">
        <f>'ORÇAMENTO ATUAL'!D60</f>
        <v>COTAÇÃO</v>
      </c>
      <c r="D32" s="95" t="s">
        <v>150</v>
      </c>
      <c r="E32" s="104"/>
      <c r="F32" s="105"/>
      <c r="G32" s="102"/>
      <c r="H32" s="102"/>
      <c r="I32" s="101"/>
      <c r="J32" s="101"/>
      <c r="K32" s="81"/>
      <c r="L32" s="119"/>
      <c r="M32"/>
      <c r="N32"/>
      <c r="O32"/>
      <c r="P32"/>
      <c r="Q32"/>
      <c r="R32"/>
      <c r="S32"/>
      <c r="T32"/>
      <c r="U32"/>
    </row>
    <row r="33" spans="1:21" ht="24.75">
      <c r="A33" s="122"/>
      <c r="B33" s="264"/>
      <c r="C33" s="264"/>
      <c r="D33" s="96" t="s">
        <v>151</v>
      </c>
      <c r="E33" s="104"/>
      <c r="F33" s="105"/>
      <c r="G33" s="102"/>
      <c r="H33" s="102"/>
      <c r="I33" s="102"/>
      <c r="J33" s="102"/>
      <c r="K33" s="81"/>
      <c r="L33" s="119"/>
      <c r="M33"/>
      <c r="N33"/>
      <c r="O33"/>
      <c r="P33"/>
      <c r="Q33"/>
      <c r="R33"/>
      <c r="S33"/>
      <c r="T33"/>
      <c r="U33"/>
    </row>
    <row r="34" spans="1:21" ht="24.75">
      <c r="A34" s="122"/>
      <c r="B34" s="264"/>
      <c r="C34" s="264"/>
      <c r="D34" s="96" t="s">
        <v>152</v>
      </c>
      <c r="E34" s="104"/>
      <c r="F34" s="105"/>
      <c r="G34" s="87"/>
      <c r="H34" s="87"/>
      <c r="I34" s="87">
        <v>0.5</v>
      </c>
      <c r="J34" s="87">
        <v>0.5</v>
      </c>
      <c r="K34" s="81"/>
      <c r="L34" s="119"/>
      <c r="M34"/>
      <c r="N34"/>
      <c r="O34"/>
      <c r="P34"/>
      <c r="Q34"/>
      <c r="R34"/>
      <c r="S34"/>
      <c r="T34"/>
      <c r="U34"/>
    </row>
    <row r="35" spans="1:21" ht="24.75">
      <c r="A35" s="122"/>
      <c r="B35" s="264"/>
      <c r="C35" s="264"/>
      <c r="D35" s="97" t="s">
        <v>153</v>
      </c>
      <c r="E35" s="104">
        <f>'ORÇAMENTO ATUAL'!H64</f>
        <v>114884.56</v>
      </c>
      <c r="F35" s="105">
        <f>E35/E37</f>
        <v>0.7354326533389397</v>
      </c>
      <c r="G35" s="88">
        <f>G34*$E35</f>
        <v>0</v>
      </c>
      <c r="H35" s="88">
        <f>H34*$E35</f>
        <v>0</v>
      </c>
      <c r="I35" s="88">
        <f>I34*$E35</f>
        <v>57442.28</v>
      </c>
      <c r="J35" s="88">
        <f>J34*$E35</f>
        <v>57442.28</v>
      </c>
      <c r="K35" s="81"/>
      <c r="L35" s="119"/>
      <c r="M35"/>
      <c r="N35"/>
      <c r="O35"/>
      <c r="P35"/>
      <c r="Q35"/>
      <c r="R35"/>
      <c r="S35"/>
      <c r="T35"/>
      <c r="U35"/>
    </row>
    <row r="36" spans="1:21" ht="24.75">
      <c r="A36" s="122"/>
      <c r="B36" s="108"/>
      <c r="C36" s="109"/>
      <c r="D36" s="109"/>
      <c r="E36" s="110"/>
      <c r="F36" s="111"/>
      <c r="G36" s="112"/>
      <c r="H36" s="112"/>
      <c r="I36" s="112"/>
      <c r="J36" s="112"/>
      <c r="K36" s="81"/>
      <c r="L36" s="81"/>
      <c r="M36"/>
      <c r="N36"/>
      <c r="O36"/>
      <c r="P36"/>
      <c r="Q36"/>
      <c r="R36"/>
      <c r="S36"/>
      <c r="T36"/>
      <c r="U36"/>
    </row>
    <row r="37" spans="1:21" ht="24.75">
      <c r="A37" s="5"/>
      <c r="B37" s="263" t="s">
        <v>25</v>
      </c>
      <c r="C37" s="263"/>
      <c r="D37" s="115"/>
      <c r="E37" s="113">
        <f>SUM(E15:E36)</f>
        <v>156213.56962926831</v>
      </c>
      <c r="F37" s="114">
        <f>E37/E38</f>
        <v>0.8</v>
      </c>
      <c r="G37" s="106">
        <f>G15+G19+G23+G27+G31+G35</f>
        <v>15363.806124999999</v>
      </c>
      <c r="H37" s="106">
        <f t="shared" ref="H37:J37" si="0">H15+H19+H23+H27+H31+H35</f>
        <v>5681.0061249999999</v>
      </c>
      <c r="I37" s="106">
        <f t="shared" si="0"/>
        <v>68081.150689634145</v>
      </c>
      <c r="J37" s="106">
        <f t="shared" si="0"/>
        <v>67087.606689634151</v>
      </c>
      <c r="K37" s="81"/>
      <c r="L37" s="81"/>
      <c r="M37"/>
      <c r="N37"/>
      <c r="O37"/>
      <c r="P37"/>
      <c r="Q37"/>
      <c r="R37"/>
      <c r="S37"/>
      <c r="T37"/>
      <c r="U37"/>
    </row>
    <row r="38" spans="1:21" ht="24.75">
      <c r="A38" s="5"/>
      <c r="B38" s="263" t="s">
        <v>24</v>
      </c>
      <c r="C38" s="263"/>
      <c r="D38" s="115"/>
      <c r="E38" s="113">
        <f>E37*1.25</f>
        <v>195266.96203658538</v>
      </c>
      <c r="F38" s="114">
        <f>SUM(F15:F35)</f>
        <v>0.99999999999999989</v>
      </c>
      <c r="G38" s="107">
        <f>G37*1.25</f>
        <v>19204.75765625</v>
      </c>
      <c r="H38" s="107">
        <f t="shared" ref="H38:J38" si="1">H37*1.25</f>
        <v>7101.2576562499999</v>
      </c>
      <c r="I38" s="107">
        <f t="shared" si="1"/>
        <v>85101.438362042682</v>
      </c>
      <c r="J38" s="107">
        <f t="shared" si="1"/>
        <v>83859.508362042689</v>
      </c>
      <c r="K38" s="81"/>
      <c r="L38" s="81"/>
      <c r="M38"/>
      <c r="N38"/>
      <c r="O38"/>
      <c r="P38"/>
      <c r="Q38"/>
      <c r="R38"/>
      <c r="S38"/>
      <c r="T38"/>
      <c r="U38"/>
    </row>
    <row r="39" spans="1:21" ht="24.75">
      <c r="A39" s="5"/>
      <c r="B39" s="263" t="s">
        <v>154</v>
      </c>
      <c r="C39" s="263"/>
      <c r="D39" s="115"/>
      <c r="E39" s="116"/>
      <c r="F39" s="117"/>
      <c r="G39" s="106">
        <f>G38</f>
        <v>19204.75765625</v>
      </c>
      <c r="H39" s="106">
        <f>G39+H38</f>
        <v>26306.0153125</v>
      </c>
      <c r="I39" s="106">
        <f>H39+I38</f>
        <v>111407.45367454269</v>
      </c>
      <c r="J39" s="106">
        <f>I39+J38</f>
        <v>195266.96203658538</v>
      </c>
      <c r="K39" s="81"/>
      <c r="L39" s="81"/>
      <c r="M39"/>
      <c r="N39"/>
      <c r="O39"/>
      <c r="P39"/>
      <c r="Q39"/>
      <c r="R39"/>
      <c r="S39"/>
      <c r="T39"/>
      <c r="U39"/>
    </row>
    <row r="40" spans="1:21" ht="24.75">
      <c r="A40" s="5"/>
      <c r="B40" s="89"/>
      <c r="C40" s="89"/>
      <c r="D40" s="89"/>
      <c r="E40" s="90"/>
      <c r="F40" s="89"/>
      <c r="G40" s="89"/>
      <c r="H40" s="89"/>
      <c r="I40" s="89"/>
      <c r="J40" s="82"/>
      <c r="K40" s="81"/>
      <c r="L40" s="81"/>
      <c r="M40"/>
      <c r="N40"/>
      <c r="O40"/>
      <c r="P40"/>
      <c r="Q40"/>
      <c r="R40"/>
      <c r="S40"/>
      <c r="T40"/>
      <c r="U40"/>
    </row>
    <row r="41" spans="1:21" ht="25.5" thickBot="1">
      <c r="A41" s="5"/>
      <c r="B41" s="266" t="s">
        <v>147</v>
      </c>
      <c r="C41" s="266"/>
      <c r="D41" s="94"/>
      <c r="E41" s="82"/>
      <c r="F41" s="82"/>
      <c r="G41" s="82"/>
      <c r="H41" s="82"/>
      <c r="I41" s="82"/>
      <c r="J41" s="82"/>
      <c r="K41" s="82"/>
      <c r="L41" s="82"/>
      <c r="M41"/>
      <c r="N41"/>
      <c r="O41"/>
      <c r="P41"/>
      <c r="Q41"/>
      <c r="R41"/>
      <c r="S41"/>
      <c r="T41"/>
      <c r="U41"/>
    </row>
    <row r="42" spans="1:21" ht="25.5" thickBot="1">
      <c r="A42" s="5"/>
      <c r="B42" s="91"/>
      <c r="C42" s="92" t="s">
        <v>148</v>
      </c>
      <c r="D42" s="92"/>
      <c r="E42" s="82"/>
      <c r="F42" s="82"/>
      <c r="G42" s="82"/>
      <c r="H42" s="82"/>
      <c r="I42" s="261"/>
      <c r="J42" s="261"/>
      <c r="K42" s="82"/>
      <c r="L42" s="82"/>
      <c r="M42"/>
      <c r="N42"/>
      <c r="O42"/>
      <c r="P42"/>
      <c r="Q42"/>
      <c r="R42"/>
      <c r="S42"/>
      <c r="T42"/>
      <c r="U42"/>
    </row>
    <row r="43" spans="1:21" ht="25.5" thickBot="1">
      <c r="A43" s="5"/>
      <c r="B43" s="93"/>
      <c r="C43" s="92" t="s">
        <v>149</v>
      </c>
      <c r="D43" s="92"/>
      <c r="E43" s="118"/>
      <c r="F43" s="82"/>
      <c r="G43" s="82"/>
      <c r="H43" s="82"/>
      <c r="K43" s="82"/>
      <c r="L43" s="82"/>
    </row>
    <row r="44" spans="1:21" ht="24.75">
      <c r="A44" s="5"/>
      <c r="B44" s="79"/>
      <c r="C44" s="79"/>
      <c r="D44" s="79"/>
      <c r="E44" s="79"/>
      <c r="F44" s="79"/>
      <c r="G44" s="79"/>
      <c r="H44" s="79"/>
    </row>
    <row r="45" spans="1:21" ht="24.75">
      <c r="A45" s="5"/>
      <c r="B45" s="79"/>
      <c r="C45" s="79"/>
      <c r="D45" s="79"/>
      <c r="E45" s="79"/>
      <c r="F45" s="79"/>
      <c r="G45" s="79"/>
      <c r="H45" s="79"/>
    </row>
    <row r="46" spans="1:21" ht="18">
      <c r="B46" s="79"/>
      <c r="C46" s="79"/>
      <c r="D46" s="79"/>
      <c r="E46" s="79"/>
      <c r="F46" s="79"/>
      <c r="G46" s="79"/>
      <c r="H46" s="79"/>
      <c r="I46" s="258" t="s">
        <v>173</v>
      </c>
      <c r="J46" s="258"/>
      <c r="K46" s="258"/>
    </row>
    <row r="47" spans="1:21" ht="18">
      <c r="B47" s="79"/>
      <c r="C47" s="79"/>
      <c r="D47" s="79"/>
      <c r="E47" s="79"/>
      <c r="F47" s="79"/>
      <c r="G47" s="79"/>
      <c r="H47" s="79"/>
      <c r="I47" s="258" t="s">
        <v>175</v>
      </c>
      <c r="J47" s="258"/>
      <c r="K47" s="258"/>
    </row>
    <row r="48" spans="1:21" ht="18">
      <c r="B48" s="79"/>
      <c r="C48" s="79"/>
      <c r="D48" s="79"/>
      <c r="E48" s="79"/>
      <c r="F48" s="79"/>
      <c r="G48" s="79"/>
      <c r="H48" s="79"/>
      <c r="I48" s="259" t="s">
        <v>174</v>
      </c>
      <c r="J48" s="259"/>
      <c r="K48" s="259"/>
    </row>
    <row r="49" spans="2:10" ht="18">
      <c r="B49" s="79"/>
      <c r="C49" s="79"/>
      <c r="D49" s="79"/>
      <c r="E49" s="79"/>
      <c r="F49" s="79"/>
      <c r="G49" s="79"/>
      <c r="H49" s="79"/>
      <c r="I49" s="218"/>
      <c r="J49" s="218"/>
    </row>
    <row r="50" spans="2:10">
      <c r="B50" s="79"/>
      <c r="C50" s="79"/>
      <c r="D50" s="79"/>
      <c r="E50" s="79"/>
      <c r="F50" s="79"/>
      <c r="G50" s="79"/>
      <c r="H50" s="79"/>
      <c r="I50" s="79"/>
      <c r="J50" s="79"/>
    </row>
    <row r="51" spans="2:10">
      <c r="B51" s="79"/>
      <c r="C51" s="79"/>
      <c r="D51" s="79"/>
      <c r="E51" s="79"/>
      <c r="F51" s="79"/>
      <c r="G51" s="79"/>
      <c r="H51" s="79"/>
      <c r="I51" s="79"/>
      <c r="J51" s="79"/>
    </row>
    <row r="52" spans="2:10">
      <c r="B52" s="79"/>
      <c r="C52" s="79"/>
      <c r="D52" s="79"/>
      <c r="E52" s="79"/>
      <c r="F52" s="79"/>
      <c r="G52" s="79"/>
      <c r="H52" s="79"/>
      <c r="I52" s="79"/>
      <c r="J52" s="79"/>
    </row>
    <row r="53" spans="2:10">
      <c r="B53" s="79"/>
      <c r="C53" s="79"/>
      <c r="D53" s="79"/>
      <c r="E53" s="79"/>
      <c r="F53" s="79"/>
      <c r="G53" s="79"/>
      <c r="H53" s="79"/>
      <c r="I53" s="79"/>
      <c r="J53" s="79"/>
    </row>
    <row r="54" spans="2:10">
      <c r="B54" s="79"/>
      <c r="C54" s="79"/>
      <c r="D54" s="79"/>
      <c r="E54" s="79"/>
      <c r="F54" s="79"/>
      <c r="G54" s="79"/>
      <c r="H54" s="79"/>
      <c r="I54" s="79"/>
      <c r="J54" s="79"/>
    </row>
  </sheetData>
  <protectedRanges>
    <protectedRange sqref="D42:D43 N14" name="Intervalo1_1_1"/>
    <protectedRange sqref="C42:C43" name="Intervalo1_1_2"/>
    <protectedRange sqref="O14:Q14" name="Intervalo1_1_1_1"/>
  </protectedRanges>
  <mergeCells count="24">
    <mergeCell ref="C28:C31"/>
    <mergeCell ref="B28:B31"/>
    <mergeCell ref="C32:C35"/>
    <mergeCell ref="C16:C19"/>
    <mergeCell ref="C20:C23"/>
    <mergeCell ref="B20:B23"/>
    <mergeCell ref="C24:C27"/>
    <mergeCell ref="B24:B27"/>
    <mergeCell ref="I46:K46"/>
    <mergeCell ref="I47:K47"/>
    <mergeCell ref="I48:K48"/>
    <mergeCell ref="V1:X1"/>
    <mergeCell ref="I42:J42"/>
    <mergeCell ref="B10:J10"/>
    <mergeCell ref="B37:C37"/>
    <mergeCell ref="B38:C38"/>
    <mergeCell ref="B32:B35"/>
    <mergeCell ref="B39:C39"/>
    <mergeCell ref="E5:I5"/>
    <mergeCell ref="B41:C41"/>
    <mergeCell ref="M16:W16"/>
    <mergeCell ref="C12:C15"/>
    <mergeCell ref="B12:B15"/>
    <mergeCell ref="B16:B19"/>
  </mergeCells>
  <pageMargins left="0.51181102362204722" right="0.51181102362204722" top="0.78740157480314965" bottom="0.78740157480314965" header="0.31496062992125984" footer="0.31496062992125984"/>
  <pageSetup paperSize="9" scale="4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1"/>
  <sheetViews>
    <sheetView showGridLines="0" view="pageBreakPreview" topLeftCell="D1" zoomScale="55" zoomScaleNormal="55" zoomScaleSheetLayoutView="55" workbookViewId="0">
      <selection activeCell="E13" sqref="E13"/>
    </sheetView>
  </sheetViews>
  <sheetFormatPr defaultRowHeight="24.75" outlineLevelRow="1"/>
  <cols>
    <col min="1" max="1" width="6.875" style="26" hidden="1" customWidth="1"/>
    <col min="2" max="2" width="11.5" style="17" hidden="1" customWidth="1"/>
    <col min="3" max="3" width="12.125" style="17" hidden="1" customWidth="1"/>
    <col min="4" max="4" width="115.375" style="17" customWidth="1"/>
    <col min="5" max="5" width="12.25" style="17" customWidth="1"/>
    <col min="6" max="6" width="12" style="27" customWidth="1"/>
    <col min="7" max="7" width="14.75" style="16" customWidth="1"/>
    <col min="8" max="8" width="15.625" style="17" customWidth="1"/>
    <col min="9" max="9" width="11.625" style="81" customWidth="1"/>
    <col min="10" max="10" width="16" style="81" customWidth="1"/>
    <col min="11" max="16384" width="9" style="3"/>
  </cols>
  <sheetData>
    <row r="1" spans="1:10" s="4" customFormat="1" ht="28.5">
      <c r="A1" s="229" t="s">
        <v>138</v>
      </c>
      <c r="B1" s="229" t="s">
        <v>139</v>
      </c>
      <c r="C1" s="229" t="s">
        <v>140</v>
      </c>
      <c r="D1" s="229" t="s">
        <v>162</v>
      </c>
      <c r="E1" s="230" t="s">
        <v>34</v>
      </c>
      <c r="F1" s="231" t="s">
        <v>141</v>
      </c>
      <c r="G1" s="232" t="s">
        <v>12</v>
      </c>
      <c r="H1" s="233" t="s">
        <v>2</v>
      </c>
      <c r="I1" s="233" t="s">
        <v>176</v>
      </c>
      <c r="J1" s="233" t="s">
        <v>177</v>
      </c>
    </row>
    <row r="2" spans="1:10" s="4" customFormat="1">
      <c r="A2" s="221" t="s">
        <v>112</v>
      </c>
      <c r="B2" s="221">
        <v>1</v>
      </c>
      <c r="C2" s="221" t="s">
        <v>91</v>
      </c>
      <c r="D2" s="224" t="s">
        <v>179</v>
      </c>
      <c r="E2" s="221" t="s">
        <v>34</v>
      </c>
      <c r="F2" s="226">
        <v>1</v>
      </c>
      <c r="G2" s="140">
        <v>114884.56</v>
      </c>
      <c r="H2" s="140">
        <v>114884.56</v>
      </c>
      <c r="I2" s="234">
        <f t="shared" ref="I2:I33" si="0">H2/$H$35</f>
        <v>0.73543265159358429</v>
      </c>
      <c r="J2" s="235">
        <f>I2</f>
        <v>0.73543265159358429</v>
      </c>
    </row>
    <row r="3" spans="1:10" s="4" customFormat="1">
      <c r="A3" s="137" t="s">
        <v>4</v>
      </c>
      <c r="B3" s="137">
        <v>173002</v>
      </c>
      <c r="C3" s="137" t="s">
        <v>23</v>
      </c>
      <c r="D3" s="142" t="s">
        <v>11</v>
      </c>
      <c r="E3" s="137" t="s">
        <v>6</v>
      </c>
      <c r="F3" s="226">
        <v>24</v>
      </c>
      <c r="G3" s="140">
        <v>403.45</v>
      </c>
      <c r="H3" s="140">
        <v>9682.7999999999993</v>
      </c>
      <c r="I3" s="234">
        <f t="shared" si="0"/>
        <v>6.1984371780249299E-2</v>
      </c>
      <c r="J3" s="235">
        <f>J2+I3</f>
        <v>0.79741702337383358</v>
      </c>
    </row>
    <row r="4" spans="1:10" s="4" customFormat="1">
      <c r="A4" s="221" t="s">
        <v>99</v>
      </c>
      <c r="B4" s="221" t="s">
        <v>72</v>
      </c>
      <c r="C4" s="221" t="s">
        <v>68</v>
      </c>
      <c r="D4" s="224" t="s">
        <v>73</v>
      </c>
      <c r="E4" s="221" t="s">
        <v>74</v>
      </c>
      <c r="F4" s="226">
        <v>8.6</v>
      </c>
      <c r="G4" s="159">
        <v>1079.4471544715448</v>
      </c>
      <c r="H4" s="140">
        <v>9283.2455284552852</v>
      </c>
      <c r="I4" s="234">
        <f t="shared" si="0"/>
        <v>5.9426626819009926E-2</v>
      </c>
      <c r="J4" s="235">
        <f>J3+I4</f>
        <v>0.85684365019284348</v>
      </c>
    </row>
    <row r="5" spans="1:10" s="4" customFormat="1">
      <c r="A5" s="222" t="s">
        <v>7</v>
      </c>
      <c r="B5" s="222">
        <v>97359</v>
      </c>
      <c r="C5" s="222" t="s">
        <v>5</v>
      </c>
      <c r="D5" s="225" t="s">
        <v>59</v>
      </c>
      <c r="E5" s="222" t="s">
        <v>34</v>
      </c>
      <c r="F5" s="226">
        <v>1</v>
      </c>
      <c r="G5" s="140">
        <v>3330.94</v>
      </c>
      <c r="H5" s="140">
        <v>3330.94</v>
      </c>
      <c r="I5" s="238">
        <f t="shared" si="0"/>
        <v>2.1322987497180944E-2</v>
      </c>
      <c r="J5" s="239">
        <f t="shared" ref="J5:J33" si="1">J4+I5</f>
        <v>0.87816663769002445</v>
      </c>
    </row>
    <row r="6" spans="1:10" s="4" customFormat="1" ht="28.5">
      <c r="A6" s="222" t="s">
        <v>8</v>
      </c>
      <c r="B6" s="222">
        <v>34729</v>
      </c>
      <c r="C6" s="222" t="s">
        <v>29</v>
      </c>
      <c r="D6" s="225" t="s">
        <v>114</v>
      </c>
      <c r="E6" s="222" t="s">
        <v>34</v>
      </c>
      <c r="F6" s="226">
        <v>2</v>
      </c>
      <c r="G6" s="140">
        <v>1171.2</v>
      </c>
      <c r="H6" s="140">
        <v>2342.4</v>
      </c>
      <c r="I6" s="238">
        <f t="shared" si="0"/>
        <v>1.4994856080684923E-2</v>
      </c>
      <c r="J6" s="239">
        <f t="shared" si="1"/>
        <v>0.89316149377070941</v>
      </c>
    </row>
    <row r="7" spans="1:10" s="4" customFormat="1">
      <c r="A7" s="221" t="s">
        <v>95</v>
      </c>
      <c r="B7" s="221" t="s">
        <v>63</v>
      </c>
      <c r="C7" s="221" t="s">
        <v>47</v>
      </c>
      <c r="D7" s="224" t="s">
        <v>64</v>
      </c>
      <c r="E7" s="221" t="s">
        <v>43</v>
      </c>
      <c r="F7" s="226">
        <v>90</v>
      </c>
      <c r="G7" s="140">
        <v>23.71</v>
      </c>
      <c r="H7" s="140">
        <v>2133.9</v>
      </c>
      <c r="I7" s="238">
        <f t="shared" si="0"/>
        <v>1.3660144890101417E-2</v>
      </c>
      <c r="J7" s="239">
        <f t="shared" si="1"/>
        <v>0.90682163866081078</v>
      </c>
    </row>
    <row r="8" spans="1:10" s="4" customFormat="1">
      <c r="A8" s="222" t="s">
        <v>17</v>
      </c>
      <c r="B8" s="222">
        <v>90618</v>
      </c>
      <c r="C8" s="222" t="s">
        <v>23</v>
      </c>
      <c r="D8" s="225" t="s">
        <v>41</v>
      </c>
      <c r="E8" s="222" t="s">
        <v>34</v>
      </c>
      <c r="F8" s="226">
        <v>1</v>
      </c>
      <c r="G8" s="140">
        <v>1767.92</v>
      </c>
      <c r="H8" s="140">
        <v>1767.92</v>
      </c>
      <c r="I8" s="238">
        <f t="shared" si="0"/>
        <v>1.1317326657344813E-2</v>
      </c>
      <c r="J8" s="239">
        <f t="shared" si="1"/>
        <v>0.91813896531815564</v>
      </c>
    </row>
    <row r="9" spans="1:10" s="4" customFormat="1">
      <c r="A9" s="221" t="s">
        <v>110</v>
      </c>
      <c r="B9" s="223" t="s">
        <v>124</v>
      </c>
      <c r="C9" s="221" t="s">
        <v>76</v>
      </c>
      <c r="D9" s="224" t="s">
        <v>125</v>
      </c>
      <c r="E9" s="221" t="s">
        <v>43</v>
      </c>
      <c r="F9" s="226">
        <v>20</v>
      </c>
      <c r="G9" s="159">
        <v>78.11</v>
      </c>
      <c r="H9" s="140">
        <v>1562.2</v>
      </c>
      <c r="I9" s="238">
        <f t="shared" si="0"/>
        <v>1.0000411615969085E-2</v>
      </c>
      <c r="J9" s="239">
        <f t="shared" si="1"/>
        <v>0.92813937693412474</v>
      </c>
    </row>
    <row r="10" spans="1:10" s="4" customFormat="1">
      <c r="A10" s="221" t="s">
        <v>109</v>
      </c>
      <c r="B10" s="223">
        <v>37432</v>
      </c>
      <c r="C10" s="221" t="s">
        <v>29</v>
      </c>
      <c r="D10" s="224" t="s">
        <v>89</v>
      </c>
      <c r="E10" s="221" t="s">
        <v>34</v>
      </c>
      <c r="F10" s="226">
        <v>20</v>
      </c>
      <c r="G10" s="159">
        <v>76.5</v>
      </c>
      <c r="H10" s="140">
        <v>1530</v>
      </c>
      <c r="I10" s="238">
        <f t="shared" si="0"/>
        <v>9.7942835567998345E-3</v>
      </c>
      <c r="J10" s="239">
        <f t="shared" si="1"/>
        <v>0.93793366049092453</v>
      </c>
    </row>
    <row r="11" spans="1:10" s="4" customFormat="1">
      <c r="A11" s="221" t="s">
        <v>94</v>
      </c>
      <c r="B11" s="221" t="s">
        <v>61</v>
      </c>
      <c r="C11" s="221" t="s">
        <v>47</v>
      </c>
      <c r="D11" s="224" t="s">
        <v>62</v>
      </c>
      <c r="E11" s="221" t="s">
        <v>43</v>
      </c>
      <c r="F11" s="226">
        <v>90</v>
      </c>
      <c r="G11" s="140">
        <v>16.54</v>
      </c>
      <c r="H11" s="140">
        <v>1488.6</v>
      </c>
      <c r="I11" s="238">
        <f t="shared" si="0"/>
        <v>9.5292617664393675E-3</v>
      </c>
      <c r="J11" s="239">
        <f t="shared" si="1"/>
        <v>0.94746292225736384</v>
      </c>
    </row>
    <row r="12" spans="1:10" s="4" customFormat="1">
      <c r="A12" s="145" t="s">
        <v>30</v>
      </c>
      <c r="B12" s="145" t="s">
        <v>49</v>
      </c>
      <c r="C12" s="145" t="s">
        <v>47</v>
      </c>
      <c r="D12" s="240" t="s">
        <v>50</v>
      </c>
      <c r="E12" s="145" t="s">
        <v>43</v>
      </c>
      <c r="F12" s="226">
        <v>120</v>
      </c>
      <c r="G12" s="140">
        <v>11.84</v>
      </c>
      <c r="H12" s="140">
        <v>1420.8</v>
      </c>
      <c r="I12" s="236">
        <f t="shared" si="0"/>
        <v>9.0952405735301983E-3</v>
      </c>
      <c r="J12" s="237">
        <f t="shared" si="1"/>
        <v>0.95655816283089401</v>
      </c>
    </row>
    <row r="13" spans="1:10" s="4" customFormat="1">
      <c r="A13" s="221" t="s">
        <v>98</v>
      </c>
      <c r="B13" s="221" t="s">
        <v>67</v>
      </c>
      <c r="C13" s="221" t="s">
        <v>68</v>
      </c>
      <c r="D13" s="224" t="s">
        <v>69</v>
      </c>
      <c r="E13" s="221" t="s">
        <v>70</v>
      </c>
      <c r="F13" s="226">
        <v>1.48</v>
      </c>
      <c r="G13" s="159">
        <v>811.40650406504062</v>
      </c>
      <c r="H13" s="140">
        <v>1200.88162601626</v>
      </c>
      <c r="I13" s="236">
        <f t="shared" si="0"/>
        <v>7.6874347472902643E-3</v>
      </c>
      <c r="J13" s="237">
        <f t="shared" si="1"/>
        <v>0.96424559757818429</v>
      </c>
    </row>
    <row r="14" spans="1:10" s="4" customFormat="1">
      <c r="A14" s="221" t="s">
        <v>106</v>
      </c>
      <c r="B14" s="223">
        <v>94493</v>
      </c>
      <c r="C14" s="221" t="s">
        <v>5</v>
      </c>
      <c r="D14" s="224" t="s">
        <v>88</v>
      </c>
      <c r="E14" s="221" t="s">
        <v>34</v>
      </c>
      <c r="F14" s="226">
        <v>8</v>
      </c>
      <c r="G14" s="159">
        <v>145.72999999999999</v>
      </c>
      <c r="H14" s="140">
        <v>1165.8399999999999</v>
      </c>
      <c r="I14" s="236">
        <f t="shared" si="0"/>
        <v>7.4631160404310575E-3</v>
      </c>
      <c r="J14" s="237">
        <f t="shared" si="1"/>
        <v>0.97170871361861533</v>
      </c>
    </row>
    <row r="15" spans="1:10" s="4" customFormat="1" ht="28.5">
      <c r="A15" s="222" t="s">
        <v>19</v>
      </c>
      <c r="B15" s="222">
        <v>43102</v>
      </c>
      <c r="C15" s="222" t="s">
        <v>29</v>
      </c>
      <c r="D15" s="225" t="s">
        <v>115</v>
      </c>
      <c r="E15" s="222" t="s">
        <v>34</v>
      </c>
      <c r="F15" s="226">
        <v>5</v>
      </c>
      <c r="G15" s="140">
        <v>132.22999999999999</v>
      </c>
      <c r="H15" s="140">
        <v>661.15</v>
      </c>
      <c r="I15" s="236">
        <f t="shared" si="0"/>
        <v>4.2323467801164772E-3</v>
      </c>
      <c r="J15" s="237">
        <f t="shared" si="1"/>
        <v>0.97594106039873185</v>
      </c>
    </row>
    <row r="16" spans="1:10" s="4" customFormat="1">
      <c r="A16" s="221" t="s">
        <v>122</v>
      </c>
      <c r="B16" s="221" t="s">
        <v>128</v>
      </c>
      <c r="C16" s="221" t="s">
        <v>68</v>
      </c>
      <c r="D16" s="224" t="s">
        <v>129</v>
      </c>
      <c r="E16" s="161" t="s">
        <v>34</v>
      </c>
      <c r="F16" s="226">
        <v>1</v>
      </c>
      <c r="G16" s="159">
        <v>632.47967479674799</v>
      </c>
      <c r="H16" s="140">
        <v>632.47967479674799</v>
      </c>
      <c r="I16" s="236">
        <f t="shared" si="0"/>
        <v>4.0488139077594085E-3</v>
      </c>
      <c r="J16" s="237">
        <f t="shared" si="1"/>
        <v>0.97998987430649132</v>
      </c>
    </row>
    <row r="17" spans="1:10" s="4" customFormat="1">
      <c r="A17" s="222" t="s">
        <v>18</v>
      </c>
      <c r="B17" s="222">
        <v>38982</v>
      </c>
      <c r="C17" s="222" t="s">
        <v>29</v>
      </c>
      <c r="D17" s="225" t="s">
        <v>42</v>
      </c>
      <c r="E17" s="222" t="s">
        <v>43</v>
      </c>
      <c r="F17" s="226">
        <v>15</v>
      </c>
      <c r="G17" s="140">
        <v>41.46</v>
      </c>
      <c r="H17" s="140">
        <v>621.9</v>
      </c>
      <c r="I17" s="236">
        <f t="shared" si="0"/>
        <v>3.9810881986756972E-3</v>
      </c>
      <c r="J17" s="237">
        <f t="shared" si="1"/>
        <v>0.98397096250516702</v>
      </c>
    </row>
    <row r="18" spans="1:10" s="4" customFormat="1" ht="28.5">
      <c r="A18" s="221" t="s">
        <v>107</v>
      </c>
      <c r="B18" s="223">
        <v>94696</v>
      </c>
      <c r="C18" s="221" t="s">
        <v>5</v>
      </c>
      <c r="D18" s="224" t="s">
        <v>120</v>
      </c>
      <c r="E18" s="221" t="s">
        <v>34</v>
      </c>
      <c r="F18" s="226">
        <v>6</v>
      </c>
      <c r="G18" s="159">
        <v>63.86</v>
      </c>
      <c r="H18" s="140">
        <v>383.15999999999997</v>
      </c>
      <c r="I18" s="236">
        <f t="shared" si="0"/>
        <v>2.452795874263676E-3</v>
      </c>
      <c r="J18" s="237">
        <f t="shared" si="1"/>
        <v>0.98642375837943075</v>
      </c>
    </row>
    <row r="19" spans="1:10" s="4" customFormat="1">
      <c r="A19" s="221" t="s">
        <v>108</v>
      </c>
      <c r="B19" s="223">
        <v>100365</v>
      </c>
      <c r="C19" s="221" t="s">
        <v>23</v>
      </c>
      <c r="D19" s="224" t="s">
        <v>126</v>
      </c>
      <c r="E19" s="221" t="s">
        <v>34</v>
      </c>
      <c r="F19" s="226">
        <v>1</v>
      </c>
      <c r="G19" s="159">
        <v>326.52</v>
      </c>
      <c r="H19" s="140">
        <v>326.52</v>
      </c>
      <c r="I19" s="236">
        <f t="shared" si="0"/>
        <v>2.0902153378864587E-3</v>
      </c>
      <c r="J19" s="237">
        <f t="shared" si="1"/>
        <v>0.9885139737173172</v>
      </c>
    </row>
    <row r="20" spans="1:10" s="4" customFormat="1" ht="28.5">
      <c r="A20" s="221" t="s">
        <v>103</v>
      </c>
      <c r="B20" s="223">
        <v>102476</v>
      </c>
      <c r="C20" s="221" t="s">
        <v>5</v>
      </c>
      <c r="D20" s="224" t="s">
        <v>85</v>
      </c>
      <c r="E20" s="221" t="s">
        <v>78</v>
      </c>
      <c r="F20" s="226">
        <v>0.54</v>
      </c>
      <c r="G20" s="159">
        <v>500.57</v>
      </c>
      <c r="H20" s="140">
        <v>270.30779999999999</v>
      </c>
      <c r="I20" s="236">
        <f t="shared" si="0"/>
        <v>1.7303733600096329E-3</v>
      </c>
      <c r="J20" s="237">
        <f t="shared" si="1"/>
        <v>0.99024434707732678</v>
      </c>
    </row>
    <row r="21" spans="1:10" s="4" customFormat="1">
      <c r="A21" s="145" t="s">
        <v>28</v>
      </c>
      <c r="B21" s="145" t="s">
        <v>46</v>
      </c>
      <c r="C21" s="145" t="s">
        <v>47</v>
      </c>
      <c r="D21" s="240" t="s">
        <v>136</v>
      </c>
      <c r="E21" s="145" t="s">
        <v>34</v>
      </c>
      <c r="F21" s="226">
        <v>10</v>
      </c>
      <c r="G21" s="140">
        <v>24.53</v>
      </c>
      <c r="H21" s="140">
        <v>245.3</v>
      </c>
      <c r="I21" s="236">
        <f t="shared" si="0"/>
        <v>1.5702861153483658E-3</v>
      </c>
      <c r="J21" s="237">
        <f t="shared" si="1"/>
        <v>0.99181463319267515</v>
      </c>
    </row>
    <row r="22" spans="1:10" s="4" customFormat="1">
      <c r="A22" s="221" t="s">
        <v>101</v>
      </c>
      <c r="B22" s="221" t="s">
        <v>79</v>
      </c>
      <c r="C22" s="221" t="s">
        <v>76</v>
      </c>
      <c r="D22" s="224" t="s">
        <v>80</v>
      </c>
      <c r="E22" s="221" t="s">
        <v>81</v>
      </c>
      <c r="F22" s="226">
        <v>16.79</v>
      </c>
      <c r="G22" s="159">
        <v>14.15</v>
      </c>
      <c r="H22" s="140">
        <v>237.57849999999999</v>
      </c>
      <c r="I22" s="236">
        <f t="shared" si="0"/>
        <v>1.5208569908491303E-3</v>
      </c>
      <c r="J22" s="237">
        <f t="shared" si="1"/>
        <v>0.99333549018352429</v>
      </c>
    </row>
    <row r="23" spans="1:10" s="4" customFormat="1" ht="28.5">
      <c r="A23" s="221" t="s">
        <v>93</v>
      </c>
      <c r="B23" s="145">
        <v>101894</v>
      </c>
      <c r="C23" s="221" t="s">
        <v>5</v>
      </c>
      <c r="D23" s="224" t="s">
        <v>60</v>
      </c>
      <c r="E23" s="221" t="s">
        <v>34</v>
      </c>
      <c r="F23" s="226">
        <v>1</v>
      </c>
      <c r="G23" s="140">
        <v>174.28</v>
      </c>
      <c r="H23" s="140">
        <v>174.28</v>
      </c>
      <c r="I23" s="236">
        <f t="shared" si="0"/>
        <v>1.1156521165222714E-3</v>
      </c>
      <c r="J23" s="237">
        <f t="shared" si="1"/>
        <v>0.99445114230004661</v>
      </c>
    </row>
    <row r="24" spans="1:10" s="4" customFormat="1">
      <c r="A24" s="145" t="s">
        <v>31</v>
      </c>
      <c r="B24" s="145" t="s">
        <v>51</v>
      </c>
      <c r="C24" s="145" t="s">
        <v>47</v>
      </c>
      <c r="D24" s="240" t="s">
        <v>52</v>
      </c>
      <c r="E24" s="145" t="s">
        <v>43</v>
      </c>
      <c r="F24" s="226">
        <v>30</v>
      </c>
      <c r="G24" s="140">
        <v>5.58</v>
      </c>
      <c r="H24" s="140">
        <v>167.4</v>
      </c>
      <c r="I24" s="236">
        <f t="shared" si="0"/>
        <v>1.071609847979276E-3</v>
      </c>
      <c r="J24" s="237">
        <f t="shared" si="1"/>
        <v>0.99552275214802588</v>
      </c>
    </row>
    <row r="25" spans="1:10" s="4" customFormat="1" ht="28.5">
      <c r="A25" s="221" t="s">
        <v>104</v>
      </c>
      <c r="B25" s="223">
        <v>95241</v>
      </c>
      <c r="C25" s="221" t="s">
        <v>5</v>
      </c>
      <c r="D25" s="224" t="s">
        <v>86</v>
      </c>
      <c r="E25" s="221" t="s">
        <v>70</v>
      </c>
      <c r="F25" s="226">
        <v>5.4</v>
      </c>
      <c r="G25" s="159">
        <v>28.2</v>
      </c>
      <c r="H25" s="140">
        <v>152.28</v>
      </c>
      <c r="I25" s="236">
        <f t="shared" si="0"/>
        <v>9.7481928106501884E-4</v>
      </c>
      <c r="J25" s="237">
        <f t="shared" si="1"/>
        <v>0.9964975714290909</v>
      </c>
    </row>
    <row r="26" spans="1:10" s="4" customFormat="1">
      <c r="A26" s="145" t="s">
        <v>32</v>
      </c>
      <c r="B26" s="145" t="s">
        <v>53</v>
      </c>
      <c r="C26" s="145" t="s">
        <v>47</v>
      </c>
      <c r="D26" s="240" t="s">
        <v>54</v>
      </c>
      <c r="E26" s="145" t="s">
        <v>43</v>
      </c>
      <c r="F26" s="226">
        <v>30</v>
      </c>
      <c r="G26" s="140">
        <v>4.28</v>
      </c>
      <c r="H26" s="140">
        <v>128.4</v>
      </c>
      <c r="I26" s="236">
        <f t="shared" si="0"/>
        <v>8.2195163966869206E-4</v>
      </c>
      <c r="J26" s="237">
        <f t="shared" si="1"/>
        <v>0.99731952306875959</v>
      </c>
    </row>
    <row r="27" spans="1:10" s="4" customFormat="1">
      <c r="A27" s="221" t="s">
        <v>102</v>
      </c>
      <c r="B27" s="221" t="s">
        <v>82</v>
      </c>
      <c r="C27" s="221" t="s">
        <v>76</v>
      </c>
      <c r="D27" s="224" t="s">
        <v>83</v>
      </c>
      <c r="E27" s="221" t="s">
        <v>70</v>
      </c>
      <c r="F27" s="226">
        <v>0.94</v>
      </c>
      <c r="G27" s="159">
        <v>101.6</v>
      </c>
      <c r="H27" s="140">
        <v>95.503999999999991</v>
      </c>
      <c r="I27" s="236">
        <f t="shared" si="0"/>
        <v>6.1136814170497473E-4</v>
      </c>
      <c r="J27" s="237">
        <f t="shared" si="1"/>
        <v>0.99793089121046452</v>
      </c>
    </row>
    <row r="28" spans="1:10" s="4" customFormat="1">
      <c r="A28" s="222" t="s">
        <v>9</v>
      </c>
      <c r="B28" s="222">
        <v>93668</v>
      </c>
      <c r="C28" s="222" t="s">
        <v>5</v>
      </c>
      <c r="D28" s="225" t="s">
        <v>35</v>
      </c>
      <c r="E28" s="222" t="s">
        <v>34</v>
      </c>
      <c r="F28" s="226">
        <v>1</v>
      </c>
      <c r="G28" s="140">
        <v>76.34</v>
      </c>
      <c r="H28" s="140">
        <v>76.34</v>
      </c>
      <c r="I28" s="236">
        <f t="shared" si="0"/>
        <v>4.8868993903666629E-4</v>
      </c>
      <c r="J28" s="237">
        <f t="shared" si="1"/>
        <v>0.99841958114950113</v>
      </c>
    </row>
    <row r="29" spans="1:10" s="4" customFormat="1">
      <c r="A29" s="222" t="s">
        <v>15</v>
      </c>
      <c r="B29" s="222" t="s">
        <v>37</v>
      </c>
      <c r="C29" s="222" t="s">
        <v>5</v>
      </c>
      <c r="D29" s="225" t="s">
        <v>38</v>
      </c>
      <c r="E29" s="222" t="s">
        <v>34</v>
      </c>
      <c r="F29" s="226">
        <v>1</v>
      </c>
      <c r="G29" s="140">
        <v>73.67</v>
      </c>
      <c r="H29" s="140">
        <v>73.67</v>
      </c>
      <c r="I29" s="236">
        <f t="shared" si="0"/>
        <v>4.7159795400617243E-4</v>
      </c>
      <c r="J29" s="237">
        <f t="shared" si="1"/>
        <v>0.99889117910350733</v>
      </c>
    </row>
    <row r="30" spans="1:10" s="4" customFormat="1">
      <c r="A30" s="222" t="s">
        <v>16</v>
      </c>
      <c r="B30" s="222" t="s">
        <v>39</v>
      </c>
      <c r="C30" s="222" t="s">
        <v>5</v>
      </c>
      <c r="D30" s="225" t="s">
        <v>40</v>
      </c>
      <c r="E30" s="222" t="s">
        <v>34</v>
      </c>
      <c r="F30" s="226">
        <v>1</v>
      </c>
      <c r="G30" s="140">
        <v>58.55</v>
      </c>
      <c r="H30" s="140">
        <v>58.55</v>
      </c>
      <c r="I30" s="236">
        <f t="shared" si="0"/>
        <v>3.7480738709191522E-4</v>
      </c>
      <c r="J30" s="237">
        <f t="shared" si="1"/>
        <v>0.99926598649059928</v>
      </c>
    </row>
    <row r="31" spans="1:10" s="4" customFormat="1">
      <c r="A31" s="145" t="s">
        <v>20</v>
      </c>
      <c r="B31" s="145">
        <v>1939</v>
      </c>
      <c r="C31" s="145" t="s">
        <v>29</v>
      </c>
      <c r="D31" s="240" t="s">
        <v>45</v>
      </c>
      <c r="E31" s="145" t="s">
        <v>34</v>
      </c>
      <c r="F31" s="226">
        <v>5</v>
      </c>
      <c r="G31" s="140">
        <v>9.59</v>
      </c>
      <c r="H31" s="140">
        <v>47.95</v>
      </c>
      <c r="I31" s="236">
        <f t="shared" si="0"/>
        <v>3.0695156637160269E-4</v>
      </c>
      <c r="J31" s="237">
        <f t="shared" si="1"/>
        <v>0.99957293805697089</v>
      </c>
    </row>
    <row r="32" spans="1:10" s="4" customFormat="1">
      <c r="A32" s="145" t="s">
        <v>33</v>
      </c>
      <c r="B32" s="145" t="s">
        <v>55</v>
      </c>
      <c r="C32" s="145" t="s">
        <v>47</v>
      </c>
      <c r="D32" s="240" t="s">
        <v>56</v>
      </c>
      <c r="E32" s="145" t="s">
        <v>57</v>
      </c>
      <c r="F32" s="226">
        <v>0.39</v>
      </c>
      <c r="G32" s="140">
        <v>92.75</v>
      </c>
      <c r="H32" s="140">
        <v>36.172499999999999</v>
      </c>
      <c r="I32" s="236">
        <f t="shared" si="0"/>
        <v>2.3155798820806667E-4</v>
      </c>
      <c r="J32" s="237">
        <f t="shared" si="1"/>
        <v>0.99980449604517896</v>
      </c>
    </row>
    <row r="33" spans="1:17" s="4" customFormat="1">
      <c r="A33" s="221" t="s">
        <v>100</v>
      </c>
      <c r="B33" s="221" t="s">
        <v>75</v>
      </c>
      <c r="C33" s="221" t="s">
        <v>76</v>
      </c>
      <c r="D33" s="224" t="s">
        <v>77</v>
      </c>
      <c r="E33" s="221" t="s">
        <v>78</v>
      </c>
      <c r="F33" s="226">
        <v>0.6</v>
      </c>
      <c r="G33" s="100">
        <v>50.9</v>
      </c>
      <c r="H33" s="140">
        <v>30.54</v>
      </c>
      <c r="I33" s="236">
        <f t="shared" si="0"/>
        <v>1.9550158158474962E-4</v>
      </c>
      <c r="J33" s="237">
        <f t="shared" si="1"/>
        <v>0.99999999762676373</v>
      </c>
    </row>
    <row r="34" spans="1:17" s="4" customFormat="1" outlineLevel="1">
      <c r="A34" s="245"/>
      <c r="B34" s="245"/>
      <c r="C34" s="245"/>
      <c r="D34" s="245"/>
      <c r="E34" s="245"/>
      <c r="F34" s="245"/>
      <c r="G34" s="16"/>
      <c r="H34" s="17"/>
      <c r="I34" s="169"/>
      <c r="J34" s="169"/>
    </row>
    <row r="35" spans="1:17" s="4" customFormat="1" outlineLevel="1">
      <c r="A35" s="18"/>
      <c r="B35" s="19"/>
      <c r="C35" s="20"/>
      <c r="D35" s="21"/>
      <c r="E35" s="21"/>
      <c r="F35" s="22"/>
      <c r="G35" s="23"/>
      <c r="H35" s="149">
        <v>156213.57</v>
      </c>
      <c r="I35" s="227"/>
      <c r="J35" s="227"/>
      <c r="K35" s="25"/>
      <c r="L35" s="25"/>
      <c r="M35" s="25"/>
      <c r="N35" s="25"/>
      <c r="O35" s="25"/>
      <c r="P35" s="25"/>
      <c r="Q35" s="25"/>
    </row>
    <row r="36" spans="1:17" s="4" customFormat="1" outlineLevel="1">
      <c r="A36" s="26"/>
      <c r="B36" s="17"/>
      <c r="C36" s="17"/>
      <c r="D36" s="17"/>
      <c r="E36" s="17"/>
      <c r="F36" s="27"/>
      <c r="G36" s="23"/>
      <c r="H36" s="24"/>
      <c r="I36" s="227"/>
      <c r="J36" s="227"/>
      <c r="K36" s="25"/>
      <c r="L36" s="25"/>
      <c r="M36" s="25"/>
      <c r="N36" s="25"/>
      <c r="O36" s="25"/>
      <c r="P36" s="25"/>
      <c r="Q36" s="25"/>
    </row>
    <row r="37" spans="1:17" s="4" customFormat="1" outlineLevel="1">
      <c r="A37" s="26"/>
      <c r="B37" s="17"/>
      <c r="C37" s="17"/>
      <c r="D37" s="17"/>
      <c r="E37" s="17"/>
      <c r="F37" s="27"/>
      <c r="G37" s="23"/>
      <c r="H37" s="24"/>
      <c r="I37" s="227"/>
      <c r="J37" s="227"/>
      <c r="K37" s="25"/>
      <c r="L37" s="25"/>
      <c r="M37" s="25"/>
      <c r="N37" s="25"/>
      <c r="O37" s="25"/>
      <c r="P37" s="25"/>
      <c r="Q37" s="25"/>
    </row>
    <row r="38" spans="1:17" s="4" customFormat="1" outlineLevel="1">
      <c r="A38" s="26"/>
      <c r="B38" s="17"/>
      <c r="C38" s="17"/>
      <c r="D38" s="17"/>
      <c r="E38" s="17"/>
      <c r="F38" s="27"/>
      <c r="G38" s="23"/>
      <c r="H38" s="24"/>
      <c r="I38" s="227"/>
      <c r="J38" s="227"/>
      <c r="K38" s="25"/>
      <c r="L38" s="25"/>
      <c r="M38" s="25"/>
      <c r="N38" s="25"/>
      <c r="O38" s="25"/>
      <c r="P38" s="25"/>
      <c r="Q38" s="25"/>
    </row>
    <row r="39" spans="1:17" s="25" customFormat="1">
      <c r="A39" s="26"/>
      <c r="B39" s="17"/>
      <c r="C39" s="17"/>
      <c r="D39" s="17"/>
      <c r="E39" s="17"/>
      <c r="F39" s="27"/>
      <c r="G39" s="23"/>
      <c r="H39" s="24"/>
      <c r="I39" s="227"/>
      <c r="J39" s="227"/>
    </row>
    <row r="40" spans="1:17" s="25" customFormat="1" outlineLevel="1">
      <c r="A40" s="26"/>
      <c r="B40" s="17"/>
      <c r="C40" s="17"/>
      <c r="D40" s="17"/>
      <c r="E40" s="17"/>
      <c r="F40" s="27"/>
      <c r="G40" s="23"/>
      <c r="H40" s="24"/>
      <c r="I40" s="227"/>
      <c r="J40" s="227"/>
    </row>
    <row r="41" spans="1:17" s="25" customFormat="1" outlineLevel="1">
      <c r="A41" s="26"/>
      <c r="B41" s="17"/>
      <c r="C41" s="17"/>
      <c r="D41" s="17"/>
      <c r="E41" s="17"/>
      <c r="F41" s="27"/>
      <c r="G41" s="23"/>
      <c r="H41" s="24"/>
      <c r="I41" s="227"/>
      <c r="J41" s="227"/>
    </row>
    <row r="42" spans="1:17" s="25" customFormat="1" outlineLevel="1">
      <c r="A42" s="26"/>
      <c r="B42" s="17"/>
      <c r="C42" s="17"/>
      <c r="D42" s="17"/>
      <c r="E42" s="17"/>
      <c r="F42" s="27"/>
      <c r="G42" s="23"/>
      <c r="H42" s="24"/>
      <c r="I42" s="227"/>
      <c r="J42" s="227"/>
    </row>
    <row r="43" spans="1:17" s="25" customFormat="1" outlineLevel="1">
      <c r="A43" s="26"/>
      <c r="B43" s="17"/>
      <c r="C43" s="17"/>
      <c r="D43" s="17"/>
      <c r="E43" s="17"/>
      <c r="F43" s="27"/>
      <c r="G43" s="23"/>
      <c r="H43" s="24"/>
      <c r="I43" s="227"/>
      <c r="J43" s="227"/>
    </row>
    <row r="44" spans="1:17" s="25" customFormat="1" outlineLevel="1">
      <c r="A44" s="26"/>
      <c r="B44" s="17"/>
      <c r="C44" s="17"/>
      <c r="D44" s="17"/>
      <c r="E44" s="17"/>
      <c r="F44" s="27"/>
      <c r="G44" s="23"/>
      <c r="H44" s="24"/>
      <c r="I44" s="227"/>
      <c r="J44" s="227"/>
    </row>
    <row r="45" spans="1:17" s="25" customFormat="1" outlineLevel="1">
      <c r="A45" s="26"/>
      <c r="B45" s="17"/>
      <c r="C45" s="17"/>
      <c r="D45" s="17"/>
      <c r="E45" s="17"/>
      <c r="F45" s="27"/>
      <c r="G45" s="23"/>
      <c r="H45" s="24"/>
      <c r="I45" s="227"/>
      <c r="J45" s="227"/>
    </row>
    <row r="46" spans="1:17" s="25" customFormat="1" outlineLevel="1">
      <c r="A46" s="26"/>
      <c r="B46" s="17"/>
      <c r="C46" s="17"/>
      <c r="D46" s="17"/>
      <c r="E46" s="17"/>
      <c r="F46" s="27"/>
      <c r="G46" s="23"/>
      <c r="H46" s="24"/>
      <c r="I46" s="227"/>
      <c r="J46" s="227"/>
    </row>
    <row r="47" spans="1:17" s="25" customFormat="1" outlineLevel="1">
      <c r="A47" s="26"/>
      <c r="B47" s="17"/>
      <c r="C47" s="17"/>
      <c r="D47" s="17"/>
      <c r="E47" s="17"/>
      <c r="F47" s="27"/>
      <c r="G47" s="23"/>
      <c r="H47" s="24"/>
      <c r="I47" s="227"/>
      <c r="J47" s="227"/>
    </row>
    <row r="48" spans="1:17" s="25" customFormat="1" outlineLevel="1">
      <c r="A48" s="26"/>
      <c r="B48" s="17"/>
      <c r="C48" s="17"/>
      <c r="D48" s="17"/>
      <c r="E48" s="17"/>
      <c r="F48" s="27"/>
      <c r="G48" s="23"/>
      <c r="H48" s="24"/>
      <c r="I48" s="227"/>
      <c r="J48" s="227"/>
    </row>
    <row r="49" spans="1:10" s="25" customFormat="1" outlineLevel="1">
      <c r="A49" s="26"/>
      <c r="B49" s="17"/>
      <c r="C49" s="17"/>
      <c r="D49" s="17"/>
      <c r="E49" s="17"/>
      <c r="F49" s="27"/>
      <c r="G49" s="23"/>
      <c r="H49" s="24"/>
      <c r="I49" s="227"/>
      <c r="J49" s="227"/>
    </row>
    <row r="50" spans="1:10" s="25" customFormat="1" outlineLevel="1">
      <c r="A50" s="26"/>
      <c r="B50" s="17"/>
      <c r="C50" s="17"/>
      <c r="D50" s="17"/>
      <c r="E50" s="17"/>
      <c r="F50" s="27"/>
      <c r="G50" s="23"/>
      <c r="H50" s="24"/>
      <c r="I50" s="227"/>
      <c r="J50" s="227"/>
    </row>
    <row r="51" spans="1:10" s="25" customFormat="1" outlineLevel="1">
      <c r="A51" s="26"/>
      <c r="B51" s="17"/>
      <c r="C51" s="17"/>
      <c r="D51" s="17"/>
      <c r="E51" s="17"/>
      <c r="F51" s="27"/>
      <c r="G51" s="23"/>
      <c r="H51" s="24"/>
      <c r="I51" s="227"/>
      <c r="J51" s="227"/>
    </row>
    <row r="52" spans="1:10" s="25" customFormat="1" outlineLevel="1">
      <c r="A52" s="26"/>
      <c r="B52" s="17"/>
      <c r="C52" s="17"/>
      <c r="D52" s="17"/>
      <c r="E52" s="17"/>
      <c r="F52" s="27"/>
      <c r="G52" s="23"/>
      <c r="H52" s="24"/>
      <c r="I52" s="227"/>
      <c r="J52" s="227"/>
    </row>
    <row r="53" spans="1:10" s="25" customFormat="1" outlineLevel="1">
      <c r="A53" s="26"/>
      <c r="B53" s="17"/>
      <c r="C53" s="17"/>
      <c r="D53" s="17"/>
      <c r="E53" s="17"/>
      <c r="F53" s="27"/>
      <c r="G53" s="23"/>
      <c r="H53" s="24"/>
      <c r="I53" s="227"/>
      <c r="J53" s="227"/>
    </row>
    <row r="54" spans="1:10" s="25" customFormat="1" outlineLevel="1">
      <c r="A54" s="26"/>
      <c r="B54" s="17"/>
      <c r="C54" s="17"/>
      <c r="D54" s="17"/>
      <c r="E54" s="17"/>
      <c r="F54" s="27"/>
      <c r="G54" s="23"/>
      <c r="H54" s="24"/>
      <c r="I54" s="227"/>
      <c r="J54" s="227"/>
    </row>
    <row r="55" spans="1:10" s="25" customFormat="1" outlineLevel="1">
      <c r="A55" s="26"/>
      <c r="B55" s="17"/>
      <c r="C55" s="17"/>
      <c r="D55" s="17"/>
      <c r="E55" s="17"/>
      <c r="F55" s="27"/>
      <c r="G55" s="23"/>
      <c r="H55" s="24"/>
      <c r="I55" s="227"/>
      <c r="J55" s="227"/>
    </row>
    <row r="56" spans="1:10" s="25" customFormat="1" outlineLevel="1">
      <c r="A56" s="26"/>
      <c r="B56" s="17"/>
      <c r="C56" s="17"/>
      <c r="D56" s="17"/>
      <c r="E56" s="17"/>
      <c r="F56" s="27"/>
      <c r="G56" s="23"/>
      <c r="H56" s="24"/>
      <c r="I56" s="227"/>
      <c r="J56" s="227"/>
    </row>
    <row r="57" spans="1:10" s="25" customFormat="1" outlineLevel="1">
      <c r="A57" s="26"/>
      <c r="B57" s="17"/>
      <c r="C57" s="17"/>
      <c r="D57" s="17"/>
      <c r="E57" s="17"/>
      <c r="F57" s="27"/>
      <c r="G57" s="23"/>
      <c r="H57" s="24"/>
      <c r="I57" s="227"/>
      <c r="J57" s="227"/>
    </row>
    <row r="58" spans="1:10" s="25" customFormat="1" outlineLevel="1">
      <c r="A58" s="26"/>
      <c r="B58" s="17"/>
      <c r="C58" s="17"/>
      <c r="D58" s="17"/>
      <c r="E58" s="17"/>
      <c r="F58" s="27"/>
      <c r="G58" s="23"/>
      <c r="H58" s="24"/>
      <c r="I58" s="227"/>
      <c r="J58" s="227"/>
    </row>
    <row r="59" spans="1:10" s="25" customFormat="1" outlineLevel="1">
      <c r="A59" s="26"/>
      <c r="B59" s="17"/>
      <c r="C59" s="17"/>
      <c r="D59" s="17"/>
      <c r="E59" s="17"/>
      <c r="F59" s="27"/>
      <c r="G59" s="23"/>
      <c r="H59" s="24"/>
      <c r="I59" s="227"/>
      <c r="J59" s="227"/>
    </row>
    <row r="60" spans="1:10" s="25" customFormat="1" outlineLevel="1">
      <c r="A60" s="26"/>
      <c r="B60" s="17"/>
      <c r="C60" s="17"/>
      <c r="D60" s="17"/>
      <c r="E60" s="17"/>
      <c r="F60" s="27"/>
      <c r="G60" s="23"/>
      <c r="H60" s="24"/>
      <c r="I60" s="227"/>
      <c r="J60" s="227"/>
    </row>
    <row r="61" spans="1:10" s="25" customFormat="1" outlineLevel="1">
      <c r="A61" s="26"/>
      <c r="B61" s="17"/>
      <c r="C61" s="17"/>
      <c r="D61" s="17"/>
      <c r="E61" s="17"/>
      <c r="F61" s="27"/>
      <c r="G61" s="23"/>
      <c r="H61" s="24"/>
      <c r="I61" s="227"/>
      <c r="J61" s="227"/>
    </row>
    <row r="62" spans="1:10" s="25" customFormat="1" outlineLevel="1">
      <c r="A62" s="26"/>
      <c r="B62" s="17"/>
      <c r="C62" s="17"/>
      <c r="D62" s="17"/>
      <c r="E62" s="17"/>
      <c r="F62" s="27"/>
      <c r="G62" s="23"/>
      <c r="H62" s="24"/>
      <c r="I62" s="227"/>
      <c r="J62" s="227"/>
    </row>
    <row r="63" spans="1:10" s="25" customFormat="1" outlineLevel="1">
      <c r="A63" s="26"/>
      <c r="B63" s="17"/>
      <c r="C63" s="17"/>
      <c r="D63" s="17"/>
      <c r="E63" s="17"/>
      <c r="F63" s="27"/>
      <c r="G63" s="23"/>
      <c r="H63" s="24"/>
      <c r="I63" s="227"/>
      <c r="J63" s="227"/>
    </row>
    <row r="64" spans="1:10" s="25" customFormat="1" outlineLevel="1">
      <c r="A64" s="26"/>
      <c r="B64" s="17"/>
      <c r="C64" s="17"/>
      <c r="D64" s="17"/>
      <c r="E64" s="17"/>
      <c r="F64" s="27"/>
      <c r="G64" s="23"/>
      <c r="H64" s="24"/>
      <c r="I64" s="227"/>
      <c r="J64" s="227"/>
    </row>
    <row r="65" spans="1:17" s="25" customFormat="1" outlineLevel="1">
      <c r="A65" s="26"/>
      <c r="B65" s="17"/>
      <c r="C65" s="17"/>
      <c r="D65" s="17"/>
      <c r="E65" s="17"/>
      <c r="F65" s="27"/>
      <c r="G65" s="23"/>
      <c r="H65" s="24"/>
      <c r="I65" s="227"/>
      <c r="J65" s="227"/>
    </row>
    <row r="66" spans="1:17" s="25" customFormat="1" outlineLevel="1">
      <c r="A66" s="26"/>
      <c r="B66" s="17"/>
      <c r="C66" s="17"/>
      <c r="D66" s="17"/>
      <c r="E66" s="17"/>
      <c r="F66" s="27"/>
      <c r="G66" s="23"/>
      <c r="H66" s="24"/>
      <c r="I66" s="227"/>
      <c r="J66" s="227"/>
    </row>
    <row r="67" spans="1:17" s="25" customFormat="1" outlineLevel="1">
      <c r="A67" s="26"/>
      <c r="B67" s="17"/>
      <c r="C67" s="17"/>
      <c r="D67" s="17"/>
      <c r="E67" s="17"/>
      <c r="F67" s="27"/>
      <c r="G67" s="23"/>
      <c r="H67" s="24"/>
      <c r="I67" s="227"/>
      <c r="J67" s="227"/>
    </row>
    <row r="68" spans="1:17" s="25" customFormat="1" outlineLevel="1">
      <c r="A68" s="26"/>
      <c r="B68" s="17"/>
      <c r="C68" s="17"/>
      <c r="D68" s="17"/>
      <c r="E68" s="17"/>
      <c r="F68" s="27"/>
      <c r="G68" s="23"/>
      <c r="H68" s="24"/>
      <c r="I68" s="227"/>
      <c r="J68" s="227"/>
    </row>
    <row r="69" spans="1:17" s="25" customFormat="1" outlineLevel="1">
      <c r="A69" s="26"/>
      <c r="B69" s="17"/>
      <c r="C69" s="17"/>
      <c r="D69" s="17"/>
      <c r="E69" s="17"/>
      <c r="F69" s="27"/>
      <c r="G69" s="23"/>
      <c r="H69" s="24"/>
      <c r="I69" s="227"/>
      <c r="J69" s="227"/>
    </row>
    <row r="70" spans="1:17" s="25" customFormat="1" outlineLevel="1">
      <c r="A70" s="26"/>
      <c r="B70" s="17"/>
      <c r="C70" s="17"/>
      <c r="D70" s="17"/>
      <c r="E70" s="17"/>
      <c r="F70" s="27"/>
      <c r="G70" s="23"/>
      <c r="H70" s="24"/>
      <c r="I70" s="227"/>
      <c r="J70" s="227"/>
    </row>
    <row r="71" spans="1:17" s="25" customFormat="1" outlineLevel="1">
      <c r="A71" s="26"/>
      <c r="B71" s="17"/>
      <c r="C71" s="17"/>
      <c r="D71" s="17"/>
      <c r="E71" s="17"/>
      <c r="F71" s="27"/>
      <c r="G71" s="23"/>
      <c r="H71" s="24"/>
      <c r="I71" s="227"/>
      <c r="J71" s="227"/>
    </row>
    <row r="72" spans="1:17" s="25" customFormat="1" outlineLevel="1">
      <c r="A72" s="26"/>
      <c r="B72" s="17"/>
      <c r="C72" s="17"/>
      <c r="D72" s="17"/>
      <c r="E72" s="17"/>
      <c r="F72" s="27"/>
      <c r="G72" s="23"/>
      <c r="H72" s="24"/>
      <c r="I72" s="227"/>
      <c r="J72" s="227"/>
    </row>
    <row r="73" spans="1:17" s="25" customFormat="1" outlineLevel="1">
      <c r="A73" s="26"/>
      <c r="B73" s="17"/>
      <c r="C73" s="17"/>
      <c r="D73" s="17"/>
      <c r="E73" s="17"/>
      <c r="F73" s="27"/>
      <c r="G73" s="23"/>
      <c r="H73" s="24"/>
      <c r="I73" s="227"/>
      <c r="J73" s="227"/>
    </row>
    <row r="74" spans="1:17" s="25" customFormat="1" outlineLevel="1">
      <c r="A74" s="26"/>
      <c r="B74" s="17"/>
      <c r="C74" s="17"/>
      <c r="D74" s="17"/>
      <c r="E74" s="17"/>
      <c r="F74" s="27"/>
      <c r="G74" s="23"/>
      <c r="H74" s="24"/>
      <c r="I74" s="227"/>
      <c r="J74" s="227"/>
    </row>
    <row r="75" spans="1:17" s="25" customFormat="1" outlineLevel="1">
      <c r="A75" s="26"/>
      <c r="B75" s="17"/>
      <c r="C75" s="17"/>
      <c r="D75" s="17"/>
      <c r="E75" s="17"/>
      <c r="F75" s="27"/>
      <c r="G75" s="23"/>
      <c r="H75" s="24"/>
      <c r="I75" s="227"/>
      <c r="J75" s="227"/>
    </row>
    <row r="76" spans="1:17" s="25" customFormat="1" outlineLevel="1">
      <c r="A76" s="26"/>
      <c r="B76" s="17"/>
      <c r="C76" s="17"/>
      <c r="D76" s="17"/>
      <c r="E76" s="17"/>
      <c r="F76" s="27"/>
      <c r="G76" s="16"/>
      <c r="H76" s="17"/>
      <c r="I76" s="169"/>
      <c r="J76" s="169"/>
      <c r="K76" s="4"/>
      <c r="L76" s="4"/>
      <c r="M76" s="4"/>
      <c r="N76" s="4"/>
      <c r="O76" s="4"/>
      <c r="P76" s="4"/>
      <c r="Q76" s="4"/>
    </row>
    <row r="77" spans="1:17" s="25" customFormat="1" outlineLevel="1">
      <c r="A77" s="26"/>
      <c r="B77" s="17"/>
      <c r="C77" s="17"/>
      <c r="D77" s="17"/>
      <c r="E77" s="17"/>
      <c r="F77" s="27"/>
      <c r="G77" s="16"/>
      <c r="H77" s="17"/>
      <c r="I77" s="169"/>
      <c r="J77" s="169"/>
      <c r="K77" s="4"/>
      <c r="L77" s="4"/>
      <c r="M77" s="4"/>
      <c r="N77" s="4"/>
      <c r="O77" s="4"/>
      <c r="P77" s="4"/>
      <c r="Q77" s="4"/>
    </row>
    <row r="78" spans="1:17" s="25" customFormat="1" outlineLevel="1">
      <c r="A78" s="26"/>
      <c r="B78" s="17"/>
      <c r="C78" s="17"/>
      <c r="D78" s="17"/>
      <c r="E78" s="17"/>
      <c r="F78" s="27"/>
      <c r="G78" s="16"/>
      <c r="H78" s="17"/>
      <c r="I78" s="169"/>
      <c r="J78" s="169"/>
      <c r="K78" s="4"/>
      <c r="L78" s="4"/>
      <c r="M78" s="4"/>
      <c r="N78" s="4"/>
      <c r="O78" s="4"/>
      <c r="P78" s="4"/>
      <c r="Q78" s="4"/>
    </row>
    <row r="79" spans="1:17" s="25" customFormat="1" outlineLevel="1">
      <c r="A79" s="26"/>
      <c r="B79" s="17"/>
      <c r="C79" s="17"/>
      <c r="D79" s="17"/>
      <c r="E79" s="17"/>
      <c r="F79" s="27"/>
      <c r="G79" s="16"/>
      <c r="H79" s="17"/>
      <c r="I79" s="169"/>
      <c r="J79" s="169"/>
      <c r="K79" s="4"/>
      <c r="L79" s="4"/>
      <c r="M79" s="4"/>
      <c r="N79" s="4"/>
      <c r="O79" s="4"/>
      <c r="P79" s="4"/>
      <c r="Q79" s="4"/>
    </row>
    <row r="80" spans="1:17" s="4" customFormat="1" outlineLevel="1">
      <c r="A80" s="26"/>
      <c r="B80" s="17"/>
      <c r="C80" s="17"/>
      <c r="D80" s="17"/>
      <c r="E80" s="17"/>
      <c r="F80" s="27"/>
      <c r="G80" s="16"/>
      <c r="H80" s="17"/>
      <c r="I80" s="169"/>
      <c r="J80" s="169"/>
    </row>
    <row r="81" spans="1:10" s="4" customFormat="1">
      <c r="A81" s="26"/>
      <c r="B81" s="17"/>
      <c r="C81" s="17"/>
      <c r="D81" s="17"/>
      <c r="E81" s="17"/>
      <c r="F81" s="27"/>
      <c r="G81" s="16"/>
      <c r="H81" s="17"/>
      <c r="I81" s="169"/>
      <c r="J81" s="169"/>
    </row>
    <row r="82" spans="1:10" s="4" customFormat="1" outlineLevel="1">
      <c r="A82" s="26"/>
      <c r="B82" s="17"/>
      <c r="C82" s="17"/>
      <c r="D82" s="17"/>
      <c r="E82" s="17"/>
      <c r="F82" s="27"/>
      <c r="G82" s="16"/>
      <c r="H82" s="17"/>
      <c r="I82" s="169"/>
      <c r="J82" s="169"/>
    </row>
    <row r="83" spans="1:10" s="4" customFormat="1" outlineLevel="1">
      <c r="A83" s="26"/>
      <c r="B83" s="17"/>
      <c r="C83" s="17"/>
      <c r="D83" s="17"/>
      <c r="E83" s="17"/>
      <c r="F83" s="27"/>
      <c r="G83" s="16"/>
      <c r="H83" s="17"/>
      <c r="I83" s="169"/>
      <c r="J83" s="169"/>
    </row>
    <row r="84" spans="1:10" s="4" customFormat="1" outlineLevel="1">
      <c r="A84" s="26"/>
      <c r="B84" s="17"/>
      <c r="C84" s="17"/>
      <c r="D84" s="17"/>
      <c r="E84" s="17"/>
      <c r="F84" s="27"/>
      <c r="G84" s="16"/>
      <c r="H84" s="17"/>
      <c r="I84" s="169"/>
      <c r="J84" s="169"/>
    </row>
    <row r="85" spans="1:10" s="4" customFormat="1" outlineLevel="1">
      <c r="A85" s="26"/>
      <c r="B85" s="17"/>
      <c r="C85" s="17"/>
      <c r="D85" s="17"/>
      <c r="E85" s="17"/>
      <c r="F85" s="27"/>
      <c r="G85" s="16"/>
      <c r="H85" s="17"/>
      <c r="I85" s="169"/>
      <c r="J85" s="169"/>
    </row>
    <row r="86" spans="1:10" s="4" customFormat="1" outlineLevel="1">
      <c r="A86" s="26"/>
      <c r="B86" s="17"/>
      <c r="C86" s="17"/>
      <c r="D86" s="17"/>
      <c r="E86" s="17"/>
      <c r="F86" s="27"/>
      <c r="G86" s="16"/>
      <c r="H86" s="17"/>
      <c r="I86" s="169"/>
      <c r="J86" s="169"/>
    </row>
    <row r="87" spans="1:10" s="4" customFormat="1" outlineLevel="1">
      <c r="A87" s="26"/>
      <c r="B87" s="17"/>
      <c r="C87" s="17"/>
      <c r="D87" s="17"/>
      <c r="E87" s="17"/>
      <c r="F87" s="27"/>
      <c r="G87" s="16"/>
      <c r="H87" s="17"/>
      <c r="I87" s="169"/>
      <c r="J87" s="169"/>
    </row>
    <row r="88" spans="1:10" s="4" customFormat="1" outlineLevel="1">
      <c r="A88" s="26"/>
      <c r="B88" s="17"/>
      <c r="C88" s="17"/>
      <c r="D88" s="17"/>
      <c r="E88" s="17"/>
      <c r="F88" s="27"/>
      <c r="G88" s="16"/>
      <c r="H88" s="17"/>
      <c r="I88" s="169"/>
      <c r="J88" s="169"/>
    </row>
    <row r="89" spans="1:10" s="4" customFormat="1" outlineLevel="1">
      <c r="A89" s="26"/>
      <c r="B89" s="17"/>
      <c r="C89" s="17"/>
      <c r="D89" s="17"/>
      <c r="E89" s="17"/>
      <c r="F89" s="27"/>
      <c r="G89" s="16"/>
      <c r="H89" s="17"/>
      <c r="I89" s="169"/>
      <c r="J89" s="169"/>
    </row>
    <row r="90" spans="1:10" s="4" customFormat="1" outlineLevel="1">
      <c r="A90" s="26"/>
      <c r="B90" s="17"/>
      <c r="C90" s="17"/>
      <c r="D90" s="17"/>
      <c r="E90" s="17"/>
      <c r="F90" s="27"/>
      <c r="G90" s="16"/>
      <c r="H90" s="17"/>
      <c r="I90" s="169"/>
      <c r="J90" s="169"/>
    </row>
    <row r="91" spans="1:10" s="4" customFormat="1" outlineLevel="1">
      <c r="A91" s="26"/>
      <c r="B91" s="17"/>
      <c r="C91" s="17"/>
      <c r="D91" s="17"/>
      <c r="E91" s="17"/>
      <c r="F91" s="27"/>
      <c r="G91" s="16"/>
      <c r="H91" s="17"/>
      <c r="I91" s="169"/>
      <c r="J91" s="169"/>
    </row>
    <row r="92" spans="1:10" s="4" customFormat="1" outlineLevel="1">
      <c r="A92" s="26"/>
      <c r="B92" s="17"/>
      <c r="C92" s="17"/>
      <c r="D92" s="17"/>
      <c r="E92" s="17"/>
      <c r="F92" s="27"/>
      <c r="G92" s="16"/>
      <c r="H92" s="17"/>
      <c r="I92" s="169"/>
      <c r="J92" s="169"/>
    </row>
    <row r="93" spans="1:10" s="4" customFormat="1" outlineLevel="1">
      <c r="A93" s="26"/>
      <c r="B93" s="17"/>
      <c r="C93" s="17"/>
      <c r="D93" s="17"/>
      <c r="E93" s="17"/>
      <c r="F93" s="27"/>
      <c r="G93" s="16"/>
      <c r="H93" s="17"/>
      <c r="I93" s="169"/>
      <c r="J93" s="169"/>
    </row>
    <row r="94" spans="1:10" s="4" customFormat="1" outlineLevel="1">
      <c r="A94" s="26"/>
      <c r="B94" s="17"/>
      <c r="C94" s="17"/>
      <c r="D94" s="17"/>
      <c r="E94" s="17"/>
      <c r="F94" s="27"/>
      <c r="G94" s="16"/>
      <c r="H94" s="17"/>
      <c r="I94" s="169"/>
      <c r="J94" s="169"/>
    </row>
    <row r="95" spans="1:10" s="4" customFormat="1" outlineLevel="1">
      <c r="A95" s="26"/>
      <c r="B95" s="17"/>
      <c r="C95" s="17"/>
      <c r="D95" s="17"/>
      <c r="E95" s="17"/>
      <c r="F95" s="27"/>
      <c r="G95" s="16"/>
      <c r="H95" s="17"/>
      <c r="I95" s="169"/>
      <c r="J95" s="169"/>
    </row>
    <row r="96" spans="1:10" s="4" customFormat="1" outlineLevel="1">
      <c r="A96" s="26"/>
      <c r="B96" s="17"/>
      <c r="C96" s="17"/>
      <c r="D96" s="17"/>
      <c r="E96" s="17"/>
      <c r="F96" s="27"/>
      <c r="G96" s="16"/>
      <c r="H96" s="17"/>
      <c r="I96" s="169"/>
      <c r="J96" s="169"/>
    </row>
    <row r="97" spans="1:10" s="4" customFormat="1" outlineLevel="1">
      <c r="A97" s="26"/>
      <c r="B97" s="17"/>
      <c r="C97" s="17"/>
      <c r="D97" s="17"/>
      <c r="E97" s="17"/>
      <c r="F97" s="27"/>
      <c r="G97" s="16"/>
      <c r="H97" s="17"/>
      <c r="I97" s="169"/>
      <c r="J97" s="169"/>
    </row>
    <row r="98" spans="1:10" s="4" customFormat="1" outlineLevel="1">
      <c r="A98" s="26"/>
      <c r="B98" s="17"/>
      <c r="C98" s="17"/>
      <c r="D98" s="17"/>
      <c r="E98" s="17"/>
      <c r="F98" s="27"/>
      <c r="G98" s="16"/>
      <c r="H98" s="17"/>
      <c r="I98" s="169"/>
      <c r="J98" s="169"/>
    </row>
    <row r="99" spans="1:10" s="4" customFormat="1" outlineLevel="1">
      <c r="A99" s="26"/>
      <c r="B99" s="17"/>
      <c r="C99" s="17"/>
      <c r="D99" s="17"/>
      <c r="E99" s="17"/>
      <c r="F99" s="27"/>
      <c r="G99" s="16"/>
      <c r="H99" s="17"/>
      <c r="I99" s="169"/>
      <c r="J99" s="169"/>
    </row>
    <row r="100" spans="1:10" s="4" customFormat="1" outlineLevel="1">
      <c r="A100" s="26"/>
      <c r="B100" s="17"/>
      <c r="C100" s="17"/>
      <c r="D100" s="17"/>
      <c r="E100" s="17"/>
      <c r="F100" s="27"/>
      <c r="G100" s="16"/>
      <c r="H100" s="17"/>
      <c r="I100" s="169"/>
      <c r="J100" s="169"/>
    </row>
    <row r="101" spans="1:10" s="4" customFormat="1" outlineLevel="1">
      <c r="A101" s="26"/>
      <c r="B101" s="17"/>
      <c r="C101" s="17"/>
      <c r="D101" s="17"/>
      <c r="E101" s="17"/>
      <c r="F101" s="27"/>
      <c r="G101" s="16"/>
      <c r="H101" s="17"/>
      <c r="I101" s="169"/>
      <c r="J101" s="169"/>
    </row>
    <row r="102" spans="1:10" s="4" customFormat="1" outlineLevel="1">
      <c r="A102" s="26"/>
      <c r="B102" s="17"/>
      <c r="C102" s="17"/>
      <c r="D102" s="17"/>
      <c r="E102" s="17"/>
      <c r="F102" s="27"/>
      <c r="G102" s="16"/>
      <c r="H102" s="17"/>
      <c r="I102" s="169"/>
      <c r="J102" s="169"/>
    </row>
    <row r="103" spans="1:10" s="4" customFormat="1" outlineLevel="1">
      <c r="A103" s="26"/>
      <c r="B103" s="17"/>
      <c r="C103" s="17"/>
      <c r="D103" s="17"/>
      <c r="E103" s="17"/>
      <c r="F103" s="27"/>
      <c r="G103" s="16"/>
      <c r="H103" s="17"/>
      <c r="I103" s="169"/>
      <c r="J103" s="169"/>
    </row>
    <row r="104" spans="1:10" s="4" customFormat="1" outlineLevel="1">
      <c r="A104" s="26"/>
      <c r="B104" s="17"/>
      <c r="C104" s="17"/>
      <c r="D104" s="17"/>
      <c r="E104" s="17"/>
      <c r="F104" s="27"/>
      <c r="G104" s="16"/>
      <c r="H104" s="17"/>
      <c r="I104" s="169"/>
      <c r="J104" s="169"/>
    </row>
    <row r="105" spans="1:10" s="4" customFormat="1" outlineLevel="1">
      <c r="A105" s="26"/>
      <c r="B105" s="17"/>
      <c r="C105" s="17"/>
      <c r="D105" s="17"/>
      <c r="E105" s="17"/>
      <c r="F105" s="27"/>
      <c r="G105" s="16"/>
      <c r="H105" s="17"/>
      <c r="I105" s="169"/>
      <c r="J105" s="169"/>
    </row>
    <row r="106" spans="1:10" s="4" customFormat="1" outlineLevel="1">
      <c r="A106" s="26"/>
      <c r="B106" s="17"/>
      <c r="C106" s="17"/>
      <c r="D106" s="17"/>
      <c r="E106" s="17"/>
      <c r="F106" s="27"/>
      <c r="G106" s="16"/>
      <c r="H106" s="17"/>
      <c r="I106" s="169"/>
      <c r="J106" s="169"/>
    </row>
    <row r="107" spans="1:10" s="4" customFormat="1" outlineLevel="1">
      <c r="A107" s="26"/>
      <c r="B107" s="17"/>
      <c r="C107" s="17"/>
      <c r="D107" s="17"/>
      <c r="E107" s="17"/>
      <c r="F107" s="27"/>
      <c r="G107" s="16"/>
      <c r="H107" s="17"/>
      <c r="I107" s="169"/>
      <c r="J107" s="169"/>
    </row>
    <row r="108" spans="1:10" s="4" customFormat="1" outlineLevel="1">
      <c r="A108" s="26"/>
      <c r="B108" s="17"/>
      <c r="C108" s="17"/>
      <c r="D108" s="17"/>
      <c r="E108" s="17"/>
      <c r="F108" s="27"/>
      <c r="G108" s="16"/>
      <c r="H108" s="17"/>
      <c r="I108" s="169"/>
      <c r="J108" s="169"/>
    </row>
    <row r="109" spans="1:10" s="4" customFormat="1" outlineLevel="1">
      <c r="A109" s="26"/>
      <c r="B109" s="17"/>
      <c r="C109" s="17"/>
      <c r="D109" s="17"/>
      <c r="E109" s="17"/>
      <c r="F109" s="27"/>
      <c r="G109" s="16"/>
      <c r="H109" s="17"/>
      <c r="I109" s="169"/>
      <c r="J109" s="169"/>
    </row>
    <row r="110" spans="1:10" s="4" customFormat="1" outlineLevel="1">
      <c r="A110" s="26"/>
      <c r="B110" s="17"/>
      <c r="C110" s="17"/>
      <c r="D110" s="17"/>
      <c r="E110" s="17"/>
      <c r="F110" s="27"/>
      <c r="G110" s="16"/>
      <c r="H110" s="17"/>
      <c r="I110" s="169"/>
      <c r="J110" s="169"/>
    </row>
    <row r="111" spans="1:10" s="4" customFormat="1" outlineLevel="1">
      <c r="A111" s="26"/>
      <c r="B111" s="17"/>
      <c r="C111" s="17"/>
      <c r="D111" s="17"/>
      <c r="E111" s="17"/>
      <c r="F111" s="27"/>
      <c r="G111" s="16"/>
      <c r="H111" s="17"/>
      <c r="I111" s="169"/>
      <c r="J111" s="169"/>
    </row>
    <row r="112" spans="1:10" s="4" customFormat="1" outlineLevel="1">
      <c r="A112" s="26"/>
      <c r="B112" s="17"/>
      <c r="C112" s="17"/>
      <c r="D112" s="17"/>
      <c r="E112" s="17"/>
      <c r="F112" s="27"/>
      <c r="G112" s="16"/>
      <c r="H112" s="17"/>
      <c r="I112" s="169"/>
      <c r="J112" s="169"/>
    </row>
    <row r="113" spans="1:10" s="4" customFormat="1" outlineLevel="1">
      <c r="A113" s="26"/>
      <c r="B113" s="17"/>
      <c r="C113" s="17"/>
      <c r="D113" s="17"/>
      <c r="E113" s="17"/>
      <c r="F113" s="27"/>
      <c r="G113" s="16"/>
      <c r="H113" s="17"/>
      <c r="I113" s="169"/>
      <c r="J113" s="169"/>
    </row>
    <row r="114" spans="1:10" s="4" customFormat="1" outlineLevel="1">
      <c r="A114" s="26"/>
      <c r="B114" s="17"/>
      <c r="C114" s="17"/>
      <c r="D114" s="17"/>
      <c r="E114" s="17"/>
      <c r="F114" s="27"/>
      <c r="G114" s="16"/>
      <c r="H114" s="17"/>
      <c r="I114" s="169"/>
      <c r="J114" s="169"/>
    </row>
    <row r="115" spans="1:10" s="4" customFormat="1" outlineLevel="1">
      <c r="A115" s="26"/>
      <c r="B115" s="17"/>
      <c r="C115" s="17"/>
      <c r="D115" s="17"/>
      <c r="E115" s="17"/>
      <c r="F115" s="27"/>
      <c r="G115" s="16"/>
      <c r="H115" s="17"/>
      <c r="I115" s="169"/>
      <c r="J115" s="169"/>
    </row>
    <row r="116" spans="1:10" s="4" customFormat="1" outlineLevel="1">
      <c r="A116" s="26"/>
      <c r="B116" s="17"/>
      <c r="C116" s="17"/>
      <c r="D116" s="17"/>
      <c r="E116" s="17"/>
      <c r="F116" s="27"/>
      <c r="G116" s="16"/>
      <c r="H116" s="17"/>
      <c r="I116" s="169"/>
      <c r="J116" s="169"/>
    </row>
    <row r="117" spans="1:10" s="4" customFormat="1" outlineLevel="1">
      <c r="A117" s="26"/>
      <c r="B117" s="17"/>
      <c r="C117" s="17"/>
      <c r="D117" s="17"/>
      <c r="E117" s="17"/>
      <c r="F117" s="27"/>
      <c r="G117" s="16"/>
      <c r="H117" s="17"/>
      <c r="I117" s="169"/>
      <c r="J117" s="169"/>
    </row>
    <row r="118" spans="1:10" s="4" customFormat="1" outlineLevel="1">
      <c r="A118" s="26"/>
      <c r="B118" s="17"/>
      <c r="C118" s="17"/>
      <c r="D118" s="17"/>
      <c r="E118" s="17"/>
      <c r="F118" s="27"/>
      <c r="G118" s="16"/>
      <c r="H118" s="17"/>
      <c r="I118" s="169"/>
      <c r="J118" s="169"/>
    </row>
    <row r="119" spans="1:10" s="4" customFormat="1" outlineLevel="1">
      <c r="A119" s="26"/>
      <c r="B119" s="17"/>
      <c r="C119" s="17"/>
      <c r="D119" s="17"/>
      <c r="E119" s="17"/>
      <c r="F119" s="27"/>
      <c r="G119" s="16"/>
      <c r="H119" s="17"/>
      <c r="I119" s="169"/>
      <c r="J119" s="169"/>
    </row>
    <row r="120" spans="1:10" s="4" customFormat="1" outlineLevel="1">
      <c r="A120" s="26"/>
      <c r="B120" s="17"/>
      <c r="C120" s="17"/>
      <c r="D120" s="17"/>
      <c r="E120" s="17"/>
      <c r="F120" s="27"/>
      <c r="G120" s="16"/>
      <c r="H120" s="17"/>
      <c r="I120" s="169"/>
      <c r="J120" s="169"/>
    </row>
    <row r="121" spans="1:10" s="4" customFormat="1" outlineLevel="1">
      <c r="A121" s="26"/>
      <c r="B121" s="17"/>
      <c r="C121" s="17"/>
      <c r="D121" s="17"/>
      <c r="E121" s="17"/>
      <c r="F121" s="27"/>
      <c r="G121" s="16"/>
      <c r="H121" s="17"/>
      <c r="I121" s="169"/>
      <c r="J121" s="169"/>
    </row>
    <row r="122" spans="1:10" s="4" customFormat="1" outlineLevel="1">
      <c r="A122" s="26"/>
      <c r="B122" s="17"/>
      <c r="C122" s="17"/>
      <c r="D122" s="17"/>
      <c r="E122" s="17"/>
      <c r="F122" s="27"/>
      <c r="G122" s="16"/>
      <c r="H122" s="17"/>
      <c r="I122" s="169"/>
      <c r="J122" s="169"/>
    </row>
    <row r="123" spans="1:10" s="4" customFormat="1" outlineLevel="1">
      <c r="A123" s="26"/>
      <c r="B123" s="17"/>
      <c r="C123" s="17"/>
      <c r="D123" s="17"/>
      <c r="E123" s="17"/>
      <c r="F123" s="27"/>
      <c r="G123" s="16"/>
      <c r="H123" s="17"/>
      <c r="I123" s="169"/>
      <c r="J123" s="169"/>
    </row>
    <row r="124" spans="1:10" s="4" customFormat="1" outlineLevel="1">
      <c r="A124" s="26"/>
      <c r="B124" s="17"/>
      <c r="C124" s="17"/>
      <c r="D124" s="17"/>
      <c r="E124" s="17"/>
      <c r="F124" s="27"/>
      <c r="G124" s="16"/>
      <c r="H124" s="17"/>
      <c r="I124" s="169"/>
      <c r="J124" s="169"/>
    </row>
    <row r="125" spans="1:10" s="4" customFormat="1" outlineLevel="1">
      <c r="A125" s="26"/>
      <c r="B125" s="17"/>
      <c r="C125" s="17"/>
      <c r="D125" s="17"/>
      <c r="E125" s="17"/>
      <c r="F125" s="27"/>
      <c r="G125" s="16"/>
      <c r="H125" s="17"/>
      <c r="I125" s="169"/>
      <c r="J125" s="169"/>
    </row>
    <row r="126" spans="1:10" s="4" customFormat="1" outlineLevel="1">
      <c r="A126" s="26"/>
      <c r="B126" s="17"/>
      <c r="C126" s="17"/>
      <c r="D126" s="17"/>
      <c r="E126" s="17"/>
      <c r="F126" s="27"/>
      <c r="G126" s="16"/>
      <c r="H126" s="17"/>
      <c r="I126" s="169"/>
      <c r="J126" s="169"/>
    </row>
    <row r="127" spans="1:10" s="4" customFormat="1">
      <c r="A127" s="26"/>
      <c r="B127" s="17"/>
      <c r="C127" s="17"/>
      <c r="D127" s="17"/>
      <c r="E127" s="17"/>
      <c r="F127" s="27"/>
      <c r="G127" s="16"/>
      <c r="H127" s="17"/>
      <c r="I127" s="169"/>
      <c r="J127" s="169"/>
    </row>
    <row r="128" spans="1:10" s="4" customFormat="1" outlineLevel="1">
      <c r="A128" s="26"/>
      <c r="B128" s="17"/>
      <c r="C128" s="17"/>
      <c r="D128" s="17"/>
      <c r="E128" s="17"/>
      <c r="F128" s="27"/>
      <c r="G128" s="16"/>
      <c r="H128" s="17"/>
      <c r="I128" s="169"/>
      <c r="J128" s="169"/>
    </row>
    <row r="129" spans="1:10" s="4" customFormat="1" outlineLevel="1">
      <c r="A129" s="26"/>
      <c r="B129" s="17"/>
      <c r="C129" s="17"/>
      <c r="D129" s="17"/>
      <c r="E129" s="17"/>
      <c r="F129" s="27"/>
      <c r="G129" s="16"/>
      <c r="H129" s="17"/>
      <c r="I129" s="169"/>
      <c r="J129" s="169"/>
    </row>
    <row r="130" spans="1:10" s="4" customFormat="1" outlineLevel="1">
      <c r="A130" s="26"/>
      <c r="B130" s="17"/>
      <c r="C130" s="17"/>
      <c r="D130" s="17"/>
      <c r="E130" s="17"/>
      <c r="F130" s="27"/>
      <c r="G130" s="16"/>
      <c r="H130" s="17"/>
      <c r="I130" s="169"/>
      <c r="J130" s="169"/>
    </row>
    <row r="131" spans="1:10" s="4" customFormat="1" outlineLevel="1">
      <c r="A131" s="26"/>
      <c r="B131" s="17"/>
      <c r="C131" s="17"/>
      <c r="D131" s="17"/>
      <c r="E131" s="17"/>
      <c r="F131" s="27"/>
      <c r="G131" s="16"/>
      <c r="H131" s="17"/>
      <c r="I131" s="169"/>
      <c r="J131" s="169"/>
    </row>
    <row r="132" spans="1:10" s="4" customFormat="1" outlineLevel="1">
      <c r="A132" s="26"/>
      <c r="B132" s="17"/>
      <c r="C132" s="17"/>
      <c r="D132" s="17"/>
      <c r="E132" s="17"/>
      <c r="F132" s="27"/>
      <c r="G132" s="16"/>
      <c r="H132" s="17"/>
      <c r="I132" s="169"/>
      <c r="J132" s="169"/>
    </row>
    <row r="133" spans="1:10" s="4" customFormat="1" outlineLevel="1">
      <c r="A133" s="26"/>
      <c r="B133" s="17"/>
      <c r="C133" s="17"/>
      <c r="D133" s="17"/>
      <c r="E133" s="17"/>
      <c r="F133" s="27"/>
      <c r="G133" s="16"/>
      <c r="H133" s="17"/>
      <c r="I133" s="169"/>
      <c r="J133" s="169"/>
    </row>
    <row r="134" spans="1:10" s="4" customFormat="1" outlineLevel="1">
      <c r="A134" s="26"/>
      <c r="B134" s="17"/>
      <c r="C134" s="17"/>
      <c r="D134" s="17"/>
      <c r="E134" s="17"/>
      <c r="F134" s="27"/>
      <c r="G134" s="16"/>
      <c r="H134" s="17"/>
      <c r="I134" s="169"/>
      <c r="J134" s="169"/>
    </row>
    <row r="135" spans="1:10" s="4" customFormat="1" outlineLevel="1">
      <c r="A135" s="26"/>
      <c r="B135" s="17"/>
      <c r="C135" s="17"/>
      <c r="D135" s="17"/>
      <c r="E135" s="17"/>
      <c r="F135" s="27"/>
      <c r="G135" s="16"/>
      <c r="H135" s="17"/>
      <c r="I135" s="169"/>
      <c r="J135" s="169"/>
    </row>
    <row r="136" spans="1:10" s="4" customFormat="1" outlineLevel="1">
      <c r="A136" s="26"/>
      <c r="B136" s="17"/>
      <c r="C136" s="17"/>
      <c r="D136" s="17"/>
      <c r="E136" s="17"/>
      <c r="F136" s="27"/>
      <c r="G136" s="16"/>
      <c r="H136" s="17"/>
      <c r="I136" s="169"/>
      <c r="J136" s="169"/>
    </row>
    <row r="137" spans="1:10" s="4" customFormat="1" outlineLevel="1">
      <c r="A137" s="26"/>
      <c r="B137" s="17"/>
      <c r="C137" s="17"/>
      <c r="D137" s="17"/>
      <c r="E137" s="17"/>
      <c r="F137" s="27"/>
      <c r="G137" s="16"/>
      <c r="H137" s="17"/>
      <c r="I137" s="169"/>
      <c r="J137" s="169"/>
    </row>
    <row r="138" spans="1:10" s="4" customFormat="1" outlineLevel="1">
      <c r="A138" s="26"/>
      <c r="B138" s="17"/>
      <c r="C138" s="17"/>
      <c r="D138" s="17"/>
      <c r="E138" s="17"/>
      <c r="F138" s="27"/>
      <c r="G138" s="16"/>
      <c r="H138" s="17"/>
      <c r="I138" s="169"/>
      <c r="J138" s="169"/>
    </row>
    <row r="139" spans="1:10" s="4" customFormat="1" outlineLevel="1">
      <c r="A139" s="26"/>
      <c r="B139" s="17"/>
      <c r="C139" s="17"/>
      <c r="D139" s="17"/>
      <c r="E139" s="17"/>
      <c r="F139" s="27"/>
      <c r="G139" s="16"/>
      <c r="H139" s="17"/>
      <c r="I139" s="169"/>
      <c r="J139" s="169"/>
    </row>
    <row r="140" spans="1:10" s="4" customFormat="1" outlineLevel="1">
      <c r="A140" s="26"/>
      <c r="B140" s="17"/>
      <c r="C140" s="17"/>
      <c r="D140" s="17"/>
      <c r="E140" s="17"/>
      <c r="F140" s="27"/>
      <c r="G140" s="16"/>
      <c r="H140" s="17"/>
      <c r="I140" s="169"/>
      <c r="J140" s="169"/>
    </row>
    <row r="141" spans="1:10" s="4" customFormat="1" outlineLevel="1">
      <c r="A141" s="26"/>
      <c r="B141" s="17"/>
      <c r="C141" s="17"/>
      <c r="D141" s="17"/>
      <c r="E141" s="17"/>
      <c r="F141" s="27"/>
      <c r="G141" s="16"/>
      <c r="H141" s="17"/>
      <c r="I141" s="169"/>
      <c r="J141" s="169"/>
    </row>
    <row r="142" spans="1:10" s="4" customFormat="1" outlineLevel="1">
      <c r="A142" s="26"/>
      <c r="B142" s="17"/>
      <c r="C142" s="17"/>
      <c r="D142" s="17"/>
      <c r="E142" s="17"/>
      <c r="F142" s="27"/>
      <c r="G142" s="16"/>
      <c r="H142" s="17"/>
      <c r="I142" s="169"/>
      <c r="J142" s="169"/>
    </row>
    <row r="143" spans="1:10" s="4" customFormat="1" outlineLevel="1">
      <c r="A143" s="26"/>
      <c r="B143" s="17"/>
      <c r="C143" s="17"/>
      <c r="D143" s="17"/>
      <c r="E143" s="17"/>
      <c r="F143" s="27"/>
      <c r="G143" s="16"/>
      <c r="H143" s="17"/>
      <c r="I143" s="169"/>
      <c r="J143" s="169"/>
    </row>
    <row r="144" spans="1:10" s="4" customFormat="1">
      <c r="A144" s="26"/>
      <c r="B144" s="17"/>
      <c r="C144" s="17"/>
      <c r="D144" s="17"/>
      <c r="E144" s="17"/>
      <c r="F144" s="27"/>
      <c r="G144" s="16"/>
      <c r="H144" s="17"/>
      <c r="I144" s="169"/>
      <c r="J144" s="169"/>
    </row>
    <row r="145" spans="1:17" s="4" customFormat="1" outlineLevel="1">
      <c r="A145" s="26"/>
      <c r="B145" s="17"/>
      <c r="C145" s="17"/>
      <c r="D145" s="17"/>
      <c r="E145" s="17"/>
      <c r="F145" s="27"/>
      <c r="G145" s="16"/>
      <c r="H145" s="17"/>
      <c r="I145" s="169"/>
      <c r="J145" s="169"/>
    </row>
    <row r="146" spans="1:17" s="4" customFormat="1" outlineLevel="1">
      <c r="A146" s="26"/>
      <c r="B146" s="17"/>
      <c r="C146" s="17"/>
      <c r="D146" s="17"/>
      <c r="E146" s="17"/>
      <c r="F146" s="27"/>
      <c r="G146" s="16"/>
      <c r="H146" s="17"/>
      <c r="I146" s="169"/>
      <c r="J146" s="169"/>
    </row>
    <row r="147" spans="1:17" s="4" customFormat="1" outlineLevel="1">
      <c r="A147" s="26"/>
      <c r="B147" s="17"/>
      <c r="C147" s="17"/>
      <c r="D147" s="17"/>
      <c r="E147" s="17"/>
      <c r="F147" s="27"/>
      <c r="G147" s="16"/>
      <c r="H147" s="17"/>
      <c r="I147" s="169"/>
      <c r="J147" s="169"/>
    </row>
    <row r="148" spans="1:17" s="4" customFormat="1" outlineLevel="1">
      <c r="A148" s="26"/>
      <c r="B148" s="17"/>
      <c r="C148" s="17"/>
      <c r="D148" s="17"/>
      <c r="E148" s="17"/>
      <c r="F148" s="27"/>
      <c r="G148" s="16"/>
      <c r="H148" s="17"/>
      <c r="I148" s="169"/>
      <c r="J148" s="169"/>
    </row>
    <row r="149" spans="1:17" s="4" customFormat="1" outlineLevel="1">
      <c r="A149" s="26"/>
      <c r="B149" s="17"/>
      <c r="C149" s="17"/>
      <c r="D149" s="17"/>
      <c r="E149" s="17"/>
      <c r="F149" s="27"/>
      <c r="G149" s="16"/>
      <c r="H149" s="17"/>
      <c r="I149" s="169"/>
      <c r="J149" s="169"/>
    </row>
    <row r="150" spans="1:17" s="4" customFormat="1" outlineLevel="1">
      <c r="A150" s="26"/>
      <c r="B150" s="17"/>
      <c r="C150" s="17"/>
      <c r="D150" s="17"/>
      <c r="E150" s="17"/>
      <c r="F150" s="27"/>
      <c r="G150" s="16"/>
      <c r="H150" s="17"/>
      <c r="I150" s="169"/>
      <c r="J150" s="169"/>
    </row>
    <row r="151" spans="1:17" s="4" customFormat="1" outlineLevel="1">
      <c r="A151" s="26"/>
      <c r="B151" s="17"/>
      <c r="C151" s="17"/>
      <c r="D151" s="17"/>
      <c r="E151" s="17"/>
      <c r="F151" s="27"/>
      <c r="G151" s="16"/>
      <c r="H151" s="17"/>
      <c r="I151" s="169"/>
      <c r="J151" s="169"/>
    </row>
    <row r="152" spans="1:17" s="4" customFormat="1" outlineLevel="1">
      <c r="A152" s="26"/>
      <c r="B152" s="17"/>
      <c r="C152" s="17"/>
      <c r="D152" s="17"/>
      <c r="E152" s="17"/>
      <c r="F152" s="27"/>
      <c r="G152" s="16"/>
      <c r="H152" s="17"/>
      <c r="I152" s="169"/>
      <c r="J152" s="169"/>
    </row>
    <row r="153" spans="1:17" s="4" customFormat="1" outlineLevel="1">
      <c r="A153" s="26"/>
      <c r="B153" s="17"/>
      <c r="C153" s="17"/>
      <c r="D153" s="17"/>
      <c r="E153" s="17"/>
      <c r="F153" s="27"/>
      <c r="G153" s="16"/>
      <c r="H153" s="17"/>
      <c r="I153" s="169"/>
      <c r="J153" s="169"/>
    </row>
    <row r="154" spans="1:17" s="4" customFormat="1" outlineLevel="1">
      <c r="A154" s="26"/>
      <c r="B154" s="17"/>
      <c r="C154" s="17"/>
      <c r="D154" s="17"/>
      <c r="E154" s="17"/>
      <c r="F154" s="27"/>
      <c r="G154" s="16"/>
      <c r="H154" s="17"/>
      <c r="I154" s="169"/>
      <c r="J154" s="169"/>
    </row>
    <row r="155" spans="1:17" s="4" customFormat="1">
      <c r="A155" s="26"/>
      <c r="B155" s="17"/>
      <c r="C155" s="17"/>
      <c r="D155" s="17"/>
      <c r="E155" s="17"/>
      <c r="F155" s="27"/>
      <c r="G155" s="16"/>
      <c r="H155" s="17"/>
      <c r="I155" s="169"/>
      <c r="J155" s="169"/>
    </row>
    <row r="156" spans="1:17" s="4" customFormat="1" outlineLevel="1">
      <c r="A156" s="26"/>
      <c r="B156" s="17"/>
      <c r="C156" s="17"/>
      <c r="D156" s="17"/>
      <c r="E156" s="17"/>
      <c r="F156" s="27"/>
      <c r="G156" s="16"/>
      <c r="H156" s="17"/>
      <c r="I156" s="169"/>
      <c r="J156" s="169"/>
    </row>
    <row r="157" spans="1:17" s="4" customFormat="1" outlineLevel="1">
      <c r="A157" s="26"/>
      <c r="B157" s="17"/>
      <c r="C157" s="17"/>
      <c r="D157" s="17"/>
      <c r="E157" s="17"/>
      <c r="F157" s="27"/>
      <c r="G157" s="28"/>
      <c r="H157" s="29"/>
      <c r="I157" s="228"/>
      <c r="J157" s="228"/>
      <c r="K157" s="29"/>
      <c r="L157" s="29"/>
      <c r="M157" s="29"/>
      <c r="N157" s="29"/>
      <c r="O157" s="29"/>
      <c r="P157" s="29"/>
      <c r="Q157" s="29"/>
    </row>
    <row r="158" spans="1:17" s="4" customFormat="1" outlineLevel="1">
      <c r="A158" s="26"/>
      <c r="B158" s="17"/>
      <c r="C158" s="17"/>
      <c r="D158" s="17"/>
      <c r="E158" s="17"/>
      <c r="F158" s="27"/>
      <c r="G158" s="28"/>
      <c r="H158" s="29"/>
      <c r="I158" s="228"/>
      <c r="J158" s="228"/>
      <c r="K158" s="29"/>
      <c r="L158" s="29"/>
      <c r="M158" s="29"/>
      <c r="N158" s="29"/>
      <c r="O158" s="29"/>
      <c r="P158" s="29"/>
      <c r="Q158" s="29"/>
    </row>
    <row r="159" spans="1:17" s="4" customFormat="1" outlineLevel="1">
      <c r="A159" s="26"/>
      <c r="B159" s="17"/>
      <c r="C159" s="17"/>
      <c r="D159" s="17"/>
      <c r="E159" s="17"/>
      <c r="F159" s="27"/>
      <c r="G159" s="28"/>
      <c r="H159" s="29"/>
      <c r="I159" s="228"/>
      <c r="J159" s="228"/>
      <c r="K159" s="29"/>
      <c r="L159" s="29"/>
      <c r="M159" s="29"/>
      <c r="N159" s="29"/>
      <c r="O159" s="29"/>
      <c r="P159" s="29"/>
      <c r="Q159" s="29"/>
    </row>
    <row r="160" spans="1:17" s="4" customFormat="1">
      <c r="A160" s="26"/>
      <c r="B160" s="17"/>
      <c r="C160" s="17"/>
      <c r="D160" s="17"/>
      <c r="E160" s="17"/>
      <c r="F160" s="27"/>
      <c r="G160" s="28"/>
      <c r="H160" s="29"/>
      <c r="I160" s="228"/>
      <c r="J160" s="228"/>
      <c r="K160" s="29"/>
      <c r="L160" s="29"/>
      <c r="M160" s="29"/>
      <c r="N160" s="29"/>
      <c r="O160" s="29"/>
      <c r="P160" s="29"/>
      <c r="Q160" s="29"/>
    </row>
    <row r="161" spans="1:17" s="29" customFormat="1">
      <c r="A161" s="26"/>
      <c r="B161" s="17"/>
      <c r="C161" s="17"/>
      <c r="D161" s="17"/>
      <c r="E161" s="17"/>
      <c r="F161" s="27"/>
      <c r="G161" s="28"/>
      <c r="I161" s="228"/>
      <c r="J161" s="228"/>
    </row>
    <row r="162" spans="1:17" s="29" customFormat="1">
      <c r="A162" s="26"/>
      <c r="B162" s="17"/>
      <c r="C162" s="17"/>
      <c r="D162" s="17"/>
      <c r="E162" s="17"/>
      <c r="F162" s="27"/>
      <c r="G162" s="28"/>
      <c r="I162" s="228"/>
      <c r="J162" s="228"/>
    </row>
    <row r="163" spans="1:17" s="29" customFormat="1">
      <c r="A163" s="26"/>
      <c r="B163" s="17"/>
      <c r="C163" s="17"/>
      <c r="D163" s="17"/>
      <c r="E163" s="17"/>
      <c r="F163" s="27"/>
      <c r="G163" s="28"/>
      <c r="I163" s="228"/>
      <c r="J163" s="228"/>
    </row>
    <row r="164" spans="1:17" s="29" customFormat="1">
      <c r="A164" s="26"/>
      <c r="B164" s="17"/>
      <c r="C164" s="17"/>
      <c r="D164" s="17"/>
      <c r="E164" s="17"/>
      <c r="F164" s="27"/>
      <c r="G164" s="28"/>
      <c r="I164" s="228"/>
      <c r="J164" s="228"/>
    </row>
    <row r="165" spans="1:17" s="29" customFormat="1">
      <c r="A165" s="26"/>
      <c r="B165" s="17"/>
      <c r="C165" s="17"/>
      <c r="D165" s="17"/>
      <c r="E165" s="17"/>
      <c r="F165" s="27"/>
      <c r="G165" s="28"/>
      <c r="I165" s="228"/>
      <c r="J165" s="228"/>
    </row>
    <row r="166" spans="1:17" s="29" customFormat="1">
      <c r="A166" s="26"/>
      <c r="B166" s="17"/>
      <c r="C166" s="17"/>
      <c r="D166" s="17"/>
      <c r="E166" s="17"/>
      <c r="F166" s="27"/>
      <c r="G166" s="28"/>
      <c r="I166" s="228"/>
      <c r="J166" s="228"/>
    </row>
    <row r="167" spans="1:17" s="29" customFormat="1">
      <c r="A167" s="26"/>
      <c r="B167" s="17"/>
      <c r="C167" s="17"/>
      <c r="D167" s="17"/>
      <c r="E167" s="17"/>
      <c r="F167" s="27"/>
      <c r="G167" s="28"/>
      <c r="I167" s="228"/>
      <c r="J167" s="228"/>
    </row>
    <row r="168" spans="1:17" s="29" customFormat="1">
      <c r="A168" s="26"/>
      <c r="B168" s="17"/>
      <c r="C168" s="17"/>
      <c r="D168" s="17"/>
      <c r="E168" s="17"/>
      <c r="F168" s="27"/>
      <c r="G168" s="16"/>
      <c r="H168" s="17"/>
      <c r="I168" s="81"/>
      <c r="J168" s="81"/>
      <c r="K168" s="3"/>
      <c r="L168" s="3"/>
      <c r="M168" s="3"/>
      <c r="N168" s="3"/>
      <c r="O168" s="3"/>
      <c r="P168" s="3"/>
      <c r="Q168" s="3"/>
    </row>
    <row r="169" spans="1:17" s="29" customFormat="1">
      <c r="A169" s="26"/>
      <c r="B169" s="17"/>
      <c r="C169" s="17"/>
      <c r="D169" s="17"/>
      <c r="E169" s="17"/>
      <c r="F169" s="27"/>
      <c r="G169" s="16"/>
      <c r="H169" s="17"/>
      <c r="I169" s="81"/>
      <c r="J169" s="81"/>
      <c r="K169" s="3"/>
      <c r="L169" s="3"/>
      <c r="M169" s="3"/>
      <c r="N169" s="3"/>
      <c r="O169" s="3"/>
      <c r="P169" s="3"/>
      <c r="Q169" s="3"/>
    </row>
    <row r="170" spans="1:17" s="29" customFormat="1">
      <c r="A170" s="26"/>
      <c r="B170" s="17"/>
      <c r="C170" s="17"/>
      <c r="D170" s="17"/>
      <c r="E170" s="17"/>
      <c r="F170" s="27"/>
      <c r="G170" s="16"/>
      <c r="H170" s="17"/>
      <c r="I170" s="81"/>
      <c r="J170" s="81"/>
      <c r="K170" s="3"/>
      <c r="L170" s="3"/>
      <c r="M170" s="3"/>
      <c r="N170" s="3"/>
      <c r="O170" s="3"/>
      <c r="P170" s="3"/>
      <c r="Q170" s="3"/>
    </row>
    <row r="171" spans="1:17" s="29" customFormat="1">
      <c r="A171" s="26"/>
      <c r="B171" s="17"/>
      <c r="C171" s="17"/>
      <c r="D171" s="17"/>
      <c r="E171" s="17"/>
      <c r="F171" s="27"/>
      <c r="G171" s="16"/>
      <c r="H171" s="17"/>
      <c r="I171" s="81"/>
      <c r="J171" s="81"/>
      <c r="K171" s="3"/>
      <c r="L171" s="3"/>
      <c r="M171" s="3"/>
      <c r="N171" s="3"/>
      <c r="O171" s="3"/>
      <c r="P171" s="3"/>
      <c r="Q171" s="3"/>
    </row>
  </sheetData>
  <autoFilter ref="A1:H1">
    <sortState ref="A2:H33">
      <sortCondition descending="1" ref="H1"/>
    </sortState>
  </autoFilter>
  <mergeCells count="1">
    <mergeCell ref="A34:F34"/>
  </mergeCells>
  <conditionalFormatting sqref="F1:G1">
    <cfRule type="cellIs" dxfId="0" priority="1" stopIfTrue="1" operator="equal">
      <formula>0</formula>
    </cfRule>
  </conditionalFormatting>
  <printOptions horizontalCentered="1"/>
  <pageMargins left="0" right="0" top="0.59055118110236227" bottom="0" header="0" footer="0"/>
  <pageSetup paperSize="9" scale="47" orientation="portrait" r:id="rId1"/>
  <headerFooter alignWithMargins="0">
    <oddFooter>&amp;C&amp;"-,Regular"&amp;10Página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7</vt:i4>
      </vt:variant>
    </vt:vector>
  </HeadingPairs>
  <TitlesOfParts>
    <vt:vector size="11" baseType="lpstr">
      <vt:lpstr>ORÇAMENTO ATUAL</vt:lpstr>
      <vt:lpstr>Memorial de Cálculo</vt:lpstr>
      <vt:lpstr>Cronograma</vt:lpstr>
      <vt:lpstr>ORÇAMENTO ATUAL (2)</vt:lpstr>
      <vt:lpstr>Cronograma!Area_de_impressao</vt:lpstr>
      <vt:lpstr>'Memorial de Cálculo'!Area_de_impressao</vt:lpstr>
      <vt:lpstr>'ORÇAMENTO ATUAL'!Area_de_impressao</vt:lpstr>
      <vt:lpstr>'ORÇAMENTO ATUAL (2)'!Area_de_impressao</vt:lpstr>
      <vt:lpstr>'Memorial de Cálculo'!Titulos_de_impressao</vt:lpstr>
      <vt:lpstr>'ORÇAMENTO ATUAL'!Titulos_de_impressao</vt:lpstr>
      <vt:lpstr>'ORÇAMENTO ATUAL (2)'!Titulos_de_impressao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Renata Aparecida da Silva Amaral</cp:lastModifiedBy>
  <cp:revision>18</cp:revision>
  <cp:lastPrinted>2023-07-10T15:31:54Z</cp:lastPrinted>
  <dcterms:created xsi:type="dcterms:W3CDTF">2012-10-15T18:57:41Z</dcterms:created>
  <dcterms:modified xsi:type="dcterms:W3CDTF">2023-07-10T15:31:56Z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Fnde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